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0.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7038249\Documents\Travaux en cours\Oct 22 - Violences sexuelles\Hors intrafamilial\"/>
    </mc:Choice>
  </mc:AlternateContent>
  <bookViews>
    <workbookView xWindow="0" yWindow="0" windowWidth="20490" windowHeight="7755" tabRatio="677" firstSheet="13" activeTab="21"/>
  </bookViews>
  <sheets>
    <sheet name="Figure 1" sheetId="7" r:id="rId1"/>
    <sheet name="Figure 2" sheetId="8" r:id="rId2"/>
    <sheet name="Figure complémentaire 1" sheetId="51" r:id="rId3"/>
    <sheet name="Figure 3" sheetId="10" r:id="rId4"/>
    <sheet name="Figure 4" sheetId="40" r:id="rId5"/>
    <sheet name="Figure 5" sheetId="42" r:id="rId6"/>
    <sheet name="Figure 6" sheetId="44" r:id="rId7"/>
    <sheet name="Figure complémentaire 2" sheetId="52" r:id="rId8"/>
    <sheet name="Figure 7" sheetId="45" r:id="rId9"/>
    <sheet name="Figure complémentaire 3" sheetId="53" r:id="rId10"/>
    <sheet name="Figure complémentaire 4" sheetId="54" r:id="rId11"/>
    <sheet name="Figure complémentaire 5" sheetId="55" r:id="rId12"/>
    <sheet name="Figure complémentaire 6" sheetId="57" r:id="rId13"/>
    <sheet name="Figure 8" sheetId="14" r:id="rId14"/>
    <sheet name="Figure 9" sheetId="18" r:id="rId15"/>
    <sheet name="Figure complémentaire 7" sheetId="58" r:id="rId16"/>
    <sheet name="Figure 10" sheetId="47" r:id="rId17"/>
    <sheet name="Figure 11" sheetId="48" r:id="rId18"/>
    <sheet name="Figure 12" sheetId="19" r:id="rId19"/>
    <sheet name="Figure 13" sheetId="50" r:id="rId20"/>
    <sheet name="Figure 14" sheetId="28" r:id="rId21"/>
    <sheet name="Figure 15" sheetId="25" r:id="rId22"/>
  </sheets>
  <externalReferences>
    <externalReference r:id="rId23"/>
  </externalReferenc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7" i="57" l="1"/>
  <c r="W8" i="57"/>
  <c r="W9" i="57"/>
  <c r="W11" i="57"/>
  <c r="W12" i="57"/>
  <c r="W14" i="57"/>
  <c r="W15" i="57"/>
  <c r="W16" i="57"/>
  <c r="W17" i="57"/>
  <c r="W19" i="57"/>
  <c r="W20" i="57"/>
  <c r="S7" i="57"/>
  <c r="S8" i="57"/>
  <c r="S9" i="57"/>
  <c r="S11" i="57"/>
  <c r="S12" i="57"/>
  <c r="S13" i="57"/>
  <c r="S14" i="57"/>
  <c r="S15" i="57"/>
  <c r="S16" i="57"/>
  <c r="S17" i="57"/>
  <c r="S19" i="57"/>
  <c r="S20" i="57"/>
  <c r="W5" i="57"/>
  <c r="S5" i="57"/>
  <c r="O7" i="57"/>
  <c r="O8" i="57"/>
  <c r="O9" i="57"/>
  <c r="O11" i="57"/>
  <c r="O12" i="57"/>
  <c r="O14" i="57"/>
  <c r="O15" i="57"/>
  <c r="O16" i="57"/>
  <c r="O17" i="57"/>
  <c r="O19" i="57"/>
  <c r="O20" i="57"/>
  <c r="O5" i="57"/>
  <c r="K7" i="57"/>
  <c r="K8" i="57"/>
  <c r="K9" i="57"/>
  <c r="K11" i="57"/>
  <c r="K12" i="57"/>
  <c r="K14" i="57"/>
  <c r="K15" i="57"/>
  <c r="K16" i="57"/>
  <c r="K17" i="57"/>
  <c r="K19" i="57"/>
  <c r="K20" i="57"/>
  <c r="K5" i="57"/>
  <c r="G7" i="57"/>
  <c r="G8" i="57"/>
  <c r="G9" i="57"/>
  <c r="G11" i="57"/>
  <c r="G12" i="57"/>
  <c r="G14" i="57"/>
  <c r="G15" i="57"/>
  <c r="G16" i="57"/>
  <c r="G17" i="57"/>
  <c r="G18" i="57"/>
  <c r="G19" i="57"/>
  <c r="G20" i="57"/>
  <c r="G5" i="57"/>
  <c r="C7" i="57"/>
  <c r="C8" i="57"/>
  <c r="C9" i="57"/>
  <c r="C11" i="57"/>
  <c r="C12" i="57"/>
  <c r="C14" i="57"/>
  <c r="C15" i="57"/>
  <c r="C16" i="57"/>
  <c r="C17" i="57"/>
  <c r="C19" i="57"/>
  <c r="C20" i="57"/>
  <c r="C5" i="57"/>
  <c r="V6" i="57"/>
  <c r="W6" i="57" s="1"/>
  <c r="R6" i="57"/>
  <c r="S6" i="57" s="1"/>
  <c r="N6" i="57"/>
  <c r="O6" i="57" s="1"/>
  <c r="J6" i="57"/>
  <c r="K6" i="57" s="1"/>
  <c r="F6" i="57"/>
  <c r="G6" i="57" s="1"/>
  <c r="V10" i="57"/>
  <c r="W10" i="57" s="1"/>
  <c r="R10" i="57"/>
  <c r="S10" i="57" s="1"/>
  <c r="N10" i="57"/>
  <c r="O10" i="57" s="1"/>
  <c r="J10" i="57"/>
  <c r="K10" i="57" s="1"/>
  <c r="F10" i="57"/>
  <c r="G10" i="57" s="1"/>
  <c r="V13" i="57"/>
  <c r="W13" i="57" s="1"/>
  <c r="R13" i="57"/>
  <c r="N13" i="57"/>
  <c r="O13" i="57" s="1"/>
  <c r="J13" i="57"/>
  <c r="K13" i="57" s="1"/>
  <c r="F13" i="57"/>
  <c r="G13" i="57" s="1"/>
  <c r="V18" i="57"/>
  <c r="W18" i="57" s="1"/>
  <c r="R18" i="57"/>
  <c r="S18" i="57" s="1"/>
  <c r="N18" i="57"/>
  <c r="O18" i="57" s="1"/>
  <c r="J18" i="57"/>
  <c r="K18" i="57" s="1"/>
  <c r="F18" i="57"/>
  <c r="B18" i="57"/>
  <c r="C18" i="57" s="1"/>
  <c r="B13" i="57"/>
  <c r="C13" i="57" s="1"/>
  <c r="B10" i="57"/>
  <c r="C10" i="57" s="1"/>
  <c r="B6" i="57"/>
  <c r="C6" i="57" s="1"/>
</calcChain>
</file>

<file path=xl/sharedStrings.xml><?xml version="1.0" encoding="utf-8"?>
<sst xmlns="http://schemas.openxmlformats.org/spreadsheetml/2006/main" count="781" uniqueCount="328">
  <si>
    <t>AGE</t>
  </si>
  <si>
    <t>Pédopornographie</t>
  </si>
  <si>
    <t>Corruption d'un mineur</t>
  </si>
  <si>
    <t>Publication dangereuse, message violent ou pornographique à destination de la jeunesse</t>
  </si>
  <si>
    <t>Majeurs</t>
  </si>
  <si>
    <t>Viol</t>
  </si>
  <si>
    <t>Agression ou atteinte sexuelle</t>
  </si>
  <si>
    <t>Exploitation sexuelle</t>
  </si>
  <si>
    <t>Atteinte sexuelle</t>
  </si>
  <si>
    <t>Harcèlement sexuel</t>
  </si>
  <si>
    <t>Voyeurisme</t>
  </si>
  <si>
    <t>Exhibition sexuelle</t>
  </si>
  <si>
    <t>Total</t>
  </si>
  <si>
    <t>Services publics</t>
  </si>
  <si>
    <t>Réseau de communication</t>
  </si>
  <si>
    <t>Autre lieu public</t>
  </si>
  <si>
    <t>Transports</t>
  </si>
  <si>
    <t>Lieux privé (hors habitation)</t>
  </si>
  <si>
    <t>Habitation individuelle</t>
  </si>
  <si>
    <t>Habitation collective</t>
  </si>
  <si>
    <t>Recours à la prostituion et proxénetisme</t>
  </si>
  <si>
    <t>Recours à la prostitution et proxénetisme</t>
  </si>
  <si>
    <t>Moins de 15 ans</t>
  </si>
  <si>
    <t>Commune rurale</t>
  </si>
  <si>
    <t>Unité urbaine de 2 000 à 4 999 habitants</t>
  </si>
  <si>
    <t>Unité urbaine de 5 000 à 9 999 habitants</t>
  </si>
  <si>
    <t>Unité urbaine de 10 000 à 19 999 habitants</t>
  </si>
  <si>
    <t>Unité urbaine de 20 000 à 49 999 habitants</t>
  </si>
  <si>
    <t>Unité urbaine de 50 000 à 99 999 habitants</t>
  </si>
  <si>
    <t>Unité urbaine de 100 000 à 199 999 habitants</t>
  </si>
  <si>
    <t>Unité urbaine de 200 000 à 1 999 999 habitants</t>
  </si>
  <si>
    <t>Unité urbaine de Paris</t>
  </si>
  <si>
    <t>Menaces</t>
  </si>
  <si>
    <t>Répartition</t>
  </si>
  <si>
    <t>Nombre</t>
  </si>
  <si>
    <t>Victimes enregistrées en 2021</t>
  </si>
  <si>
    <t>Violence sexuelle non-physique</t>
  </si>
  <si>
    <t>Atteintes aux mœurs</t>
  </si>
  <si>
    <t>,</t>
  </si>
  <si>
    <t>Hommes</t>
  </si>
  <si>
    <t>Évolution ensemble</t>
  </si>
  <si>
    <t>Évolution pour les faits commis l'année N</t>
  </si>
  <si>
    <t>Agression, atteinte sexuelle</t>
  </si>
  <si>
    <t>Atteintes aux biens</t>
  </si>
  <si>
    <t>Victimes enregistrées en 2020</t>
  </si>
  <si>
    <t xml:space="preserve">   Exploitation sexuelle</t>
  </si>
  <si>
    <t xml:space="preserve">    Atteintes aux mœurs</t>
  </si>
  <si>
    <t xml:space="preserve">   Violences sexuelles physiques</t>
  </si>
  <si>
    <t xml:space="preserve">   Violences sexuelles non-physiques</t>
  </si>
  <si>
    <t>Proxénetisme</t>
  </si>
  <si>
    <t xml:space="preserve">Recours à la prostitution </t>
  </si>
  <si>
    <t>15-17 ans</t>
  </si>
  <si>
    <t>18 ans et plus</t>
  </si>
  <si>
    <t>Agression sexuelle</t>
  </si>
  <si>
    <t xml:space="preserve"> Répartition par âge</t>
  </si>
  <si>
    <t>65 ans et plus</t>
  </si>
  <si>
    <t>Femmes</t>
  </si>
  <si>
    <t>% d'Hommes</t>
  </si>
  <si>
    <t>Publication violente/pornographique</t>
  </si>
  <si>
    <t>Mis en cause en 2021</t>
  </si>
  <si>
    <t>Effectif</t>
  </si>
  <si>
    <t>Répartition (%)</t>
  </si>
  <si>
    <t>Part de …</t>
  </si>
  <si>
    <t>Nationalité Française (%)</t>
  </si>
  <si>
    <t>Hommes (%)</t>
  </si>
  <si>
    <t xml:space="preserve"> Répartition par âge (%)</t>
  </si>
  <si>
    <t>&lt;10</t>
  </si>
  <si>
    <t>15-19</t>
  </si>
  <si>
    <t>20-24</t>
  </si>
  <si>
    <t>25-29</t>
  </si>
  <si>
    <t>30-34</t>
  </si>
  <si>
    <t>35-39</t>
  </si>
  <si>
    <t>40-44</t>
  </si>
  <si>
    <t>45-49</t>
  </si>
  <si>
    <t>50-54</t>
  </si>
  <si>
    <t>55-59</t>
  </si>
  <si>
    <t>60-64</t>
  </si>
  <si>
    <t>65-69</t>
  </si>
  <si>
    <t>70&gt;</t>
  </si>
  <si>
    <t>Part de victimes mineurs</t>
  </si>
  <si>
    <t>% sur l'ensemble</t>
  </si>
  <si>
    <t>VIOLENCES PHYSIQUES</t>
  </si>
  <si>
    <t>Violences physiques</t>
  </si>
  <si>
    <t>Privation de libertés</t>
  </si>
  <si>
    <t>Autres atteintes à la personne</t>
  </si>
  <si>
    <t>Autres infractions</t>
  </si>
  <si>
    <t>Note : atteintes aux biens avec et sans violence</t>
  </si>
  <si>
    <t>Harcèlement, diffamation ou injures</t>
  </si>
  <si>
    <t>(personnes physiques)</t>
  </si>
  <si>
    <t>Note 2 : les % ne s'additionnent pas, un même mec pouvant à la fois avoir commis une violence sexuelle et 2 autres infractions non sexuelles différentes.</t>
  </si>
  <si>
    <t>Nombre de mis en cause</t>
  </si>
  <si>
    <t>MEC pour infractions hors sexuelles (%)</t>
  </si>
  <si>
    <t>MEC pour infractions non-sexuelles dont…</t>
  </si>
  <si>
    <t>France entière</t>
  </si>
  <si>
    <t>Victimes enregistrées en 2019</t>
  </si>
  <si>
    <t>Évolution 2020/2021 (%)</t>
  </si>
  <si>
    <t>Évolution 2019/2021 (%)</t>
  </si>
  <si>
    <t>Agressions sexuelles (mineurs)</t>
  </si>
  <si>
    <t>Agressions sexuelles (majeurs)</t>
  </si>
  <si>
    <t>Moins de 13 ans</t>
  </si>
  <si>
    <t>13 à 17 ans</t>
  </si>
  <si>
    <t>0 à 4 ans</t>
  </si>
  <si>
    <t>5 à 9 ans</t>
  </si>
  <si>
    <t>10 à 14 ans</t>
  </si>
  <si>
    <t>15 à 19 ans</t>
  </si>
  <si>
    <t>20 à 24 ans</t>
  </si>
  <si>
    <t>25 à 29 ans</t>
  </si>
  <si>
    <t>30 à 34 ans</t>
  </si>
  <si>
    <t>35 à 39 ans</t>
  </si>
  <si>
    <t>40 à 44 ans</t>
  </si>
  <si>
    <t>45 à 49 ans</t>
  </si>
  <si>
    <t>50 à 54 ans</t>
  </si>
  <si>
    <t>55 à 59 ans</t>
  </si>
  <si>
    <t>60 à 64 ans</t>
  </si>
  <si>
    <t>65 à 69 ans</t>
  </si>
  <si>
    <t>70 à 74 ans</t>
  </si>
  <si>
    <t>75 ans et plus</t>
  </si>
  <si>
    <t>tout</t>
  </si>
  <si>
    <t>Ensemble</t>
  </si>
  <si>
    <t>Publication dangereuse, message violent ou pornographique à destination de la jeunesse*</t>
  </si>
  <si>
    <t>Agression sexuelle (40%)</t>
  </si>
  <si>
    <t>Atteinte sexuelle* (1%)</t>
  </si>
  <si>
    <t xml:space="preserve">   Violences sexuelles non-physiques (6%)</t>
  </si>
  <si>
    <t>Proxénetisme (2%)</t>
  </si>
  <si>
    <t>Pédopornographie* (3%)</t>
  </si>
  <si>
    <t>Corruption d'un mineur* (5%)</t>
  </si>
  <si>
    <t>France entière (moins de 15 ans)</t>
  </si>
  <si>
    <t>France entière (femmes de 15 à 64 ans)</t>
  </si>
  <si>
    <t>MEC pour plusieurs types d'infractions sexuelles (%)</t>
  </si>
  <si>
    <t xml:space="preserve">    Atteintes aux mœurs (10% des victimes)</t>
  </si>
  <si>
    <t>France métropolitaine (moins de 15 ans)</t>
  </si>
  <si>
    <t>France métropolitaine (femmes de 15 à 64 ans)</t>
  </si>
  <si>
    <t>10-14</t>
  </si>
  <si>
    <t>Part des faits antérieurs à l'année N</t>
  </si>
  <si>
    <t>Victime mineure %</t>
  </si>
  <si>
    <t>0 à 14 ans</t>
  </si>
  <si>
    <t>65 et plus</t>
  </si>
  <si>
    <t>Victime majeure %</t>
  </si>
  <si>
    <t>Figure 1 – Victimes de crimes et délits à caractère sexuel enregistrées par les services de sécurité en 2021   </t>
  </si>
  <si>
    <t>Figure 2 – Evolution annuelle du nombre de victimes d’infractions sexuelles commis hors cadre familial, enregistrées par les services de sécurité de 2016 à 2021 (en %)</t>
  </si>
  <si>
    <t xml:space="preserve">Figure 3 – Evolution du délai moyen entre le début de commission des faits et l’enregistrement de la plainte, pour les victimes enregistrées par les services de sécurité de 2016 à 2021   </t>
  </si>
  <si>
    <t>   </t>
  </si>
  <si>
    <t xml:space="preserve">Figure 4 – Nombre de victimes d’infractions sexuelles commises hors cadre familial enregistrées en 2021 pour 1000 habitants, par sexe et âge </t>
  </si>
  <si>
    <t>Figure 5 – Répartition par grande tranche d’âge des victimes enregistrées en 2021, selon la catégorie d’infraction</t>
  </si>
  <si>
    <t>Figure 7 – Répartition par âge et sexe des victimes de violences sexuelles non-physiques en 2021 (6% du contentieux) (en %)</t>
  </si>
  <si>
    <t xml:space="preserve">Figure 8 – Lieu de commission des infractions sexuelles commises en 2021 en dehors de la famille, selon l’âge de la victime (mineure/majeure) et le type d’infraction </t>
  </si>
  <si>
    <t>Victimes mineures</t>
  </si>
  <si>
    <t>Victimes majeures</t>
  </si>
  <si>
    <t>Figure 9 – Nombre de victimes d’infractions sexuelles enregistrées en 2021 pour 1000 habitants par taille d’unité urbaine (moins de 15 ans / femmes de 15 à 64 ans)</t>
  </si>
  <si>
    <t>Il faut mettre la carte/population globale des ratios départementaux en données complémentaires</t>
  </si>
  <si>
    <t xml:space="preserve">Figure 12 – Les mis en cause enregistrés en 2021 pour violences sexuelles commises hors cadre familial </t>
  </si>
  <si>
    <t xml:space="preserve">Figure 13 – Profils des mis en cause des violences sexuelles hors cadre familial par âge, selon la nature de l’infraction et la minorité de la victime </t>
  </si>
  <si>
    <t>Figure 14 – Mis en cause pour violences sexuelles physiques : part des victimes mineures selon l’âge du mis en cause (en %)</t>
  </si>
  <si>
    <t>Figure 15 - Infractions associées aux violences sexuelles</t>
  </si>
  <si>
    <t>Figure complémentaire 2 - Répartition par âge et sexe des victimes d'agressions et d'atteintes sexuelles en 2021 (41% du contentieux) (en %)</t>
  </si>
  <si>
    <t>Figure complémentaire 2 - Répartition par âge et sexe des victimes de recours à la prostitution et de proxénetisme en 2021 (2% du contentieux) (en %)</t>
  </si>
  <si>
    <t>Figure complémentaire 4 - Répartition par âge et sexe des victimes de pédopornographie en 2021 (3% du contentieux) (en %)</t>
  </si>
  <si>
    <t>Figure complémentaire 5 - Répartition par âge et sexe des victimes de corruption de mineur en 2021 (5% du contentieux) (en %)</t>
  </si>
  <si>
    <t>Figure 10 : Taux des victimes de violences sexuelles hors cadre familial, âgées de moins de 15 ans, enregistrées de 2018 à 2021, pour 1 000 mineurs de moins de 15 ans par département (lieu de commission) </t>
  </si>
  <si>
    <t>Figure 11 : Taux des femmes victimes de violences sexuelles hors cadre familial âgées de 15 à 64 ans, enregistrées de 2018 à 2021, pour 1 000 femmes de 15 à 64 ans par département (lieu de commission)</t>
  </si>
  <si>
    <t>Figure complémentaire 7 : Taux de victimes de violences sexuelles hors cadre familial, enregistrées en 2021 pour 1 000 habitants (lieu de commission) </t>
  </si>
  <si>
    <t>2A</t>
  </si>
  <si>
    <t>2B</t>
  </si>
  <si>
    <t>Département</t>
  </si>
  <si>
    <t>N°</t>
  </si>
  <si>
    <t>Ain</t>
  </si>
  <si>
    <t>Aisne</t>
  </si>
  <si>
    <t>Allier</t>
  </si>
  <si>
    <t>Alpes-de-Haute-Provence</t>
  </si>
  <si>
    <t>Hautes-Alpes</t>
  </si>
  <si>
    <t>Alpes-Maritimes</t>
  </si>
  <si>
    <t>Ardèche</t>
  </si>
  <si>
    <t>Ardennes</t>
  </si>
  <si>
    <t>Ariège</t>
  </si>
  <si>
    <t>Aube</t>
  </si>
  <si>
    <t>Aude</t>
  </si>
  <si>
    <t>Aveyron</t>
  </si>
  <si>
    <t>Bouches-du-Rhône</t>
  </si>
  <si>
    <t>Calvados</t>
  </si>
  <si>
    <t>Cantal</t>
  </si>
  <si>
    <t>Charente</t>
  </si>
  <si>
    <t>Charente-Maritime</t>
  </si>
  <si>
    <t>Cher</t>
  </si>
  <si>
    <t>Corrèze</t>
  </si>
  <si>
    <t>Côte-d'Or</t>
  </si>
  <si>
    <t>Côtes-d'Armor</t>
  </si>
  <si>
    <t>Creuse</t>
  </si>
  <si>
    <t>Dordogne</t>
  </si>
  <si>
    <t>Doubs</t>
  </si>
  <si>
    <t>Drôme</t>
  </si>
  <si>
    <t>Eure</t>
  </si>
  <si>
    <t>Eure-et-Loir</t>
  </si>
  <si>
    <t>Finistère</t>
  </si>
  <si>
    <t>Corse-du-Sud</t>
  </si>
  <si>
    <t>Haute-Corse</t>
  </si>
  <si>
    <t>Gard</t>
  </si>
  <si>
    <t>Haute-Garonne</t>
  </si>
  <si>
    <t>Gers</t>
  </si>
  <si>
    <t>Gironde</t>
  </si>
  <si>
    <t>Hérault</t>
  </si>
  <si>
    <t>Ille-et-Vilaine</t>
  </si>
  <si>
    <t>Indre</t>
  </si>
  <si>
    <t>Indre-et-Loire</t>
  </si>
  <si>
    <t>Isère</t>
  </si>
  <si>
    <t>Jura</t>
  </si>
  <si>
    <t>Landes</t>
  </si>
  <si>
    <t>Loir-et-Cher</t>
  </si>
  <si>
    <t>Loire</t>
  </si>
  <si>
    <t>Haute-Loire</t>
  </si>
  <si>
    <t>Loire-Atlantique</t>
  </si>
  <si>
    <t>Loiret</t>
  </si>
  <si>
    <t>Lot</t>
  </si>
  <si>
    <t>Lot-et-Garonne</t>
  </si>
  <si>
    <t>Lozère</t>
  </si>
  <si>
    <t>Maine-et-Loire</t>
  </si>
  <si>
    <t>Manche</t>
  </si>
  <si>
    <t>Marne</t>
  </si>
  <si>
    <t>Haute-Marne</t>
  </si>
  <si>
    <t>Mayenne</t>
  </si>
  <si>
    <t>Meurthe-et-Moselle</t>
  </si>
  <si>
    <t>Meuse</t>
  </si>
  <si>
    <t>Morbihan</t>
  </si>
  <si>
    <t>Moselle</t>
  </si>
  <si>
    <t>Nièvre</t>
  </si>
  <si>
    <t>Nord</t>
  </si>
  <si>
    <t>Oise</t>
  </si>
  <si>
    <t>Orne</t>
  </si>
  <si>
    <t>Pas-de-Calais</t>
  </si>
  <si>
    <t>Puy-de-Dôme</t>
  </si>
  <si>
    <t>Pyrénées-Atlantiques</t>
  </si>
  <si>
    <t>Hautes-Pyrénées</t>
  </si>
  <si>
    <t>Pyrénées-Orientales</t>
  </si>
  <si>
    <t>Bas-Rhin</t>
  </si>
  <si>
    <t>Haut-Rhin</t>
  </si>
  <si>
    <t>Rhône</t>
  </si>
  <si>
    <t>Haute-Saône</t>
  </si>
  <si>
    <t>Saône-et-Loire</t>
  </si>
  <si>
    <t>Sarthe</t>
  </si>
  <si>
    <t>Savoie</t>
  </si>
  <si>
    <t>Haute-Savoie</t>
  </si>
  <si>
    <t>Paris</t>
  </si>
  <si>
    <t>Seine-Maritime</t>
  </si>
  <si>
    <t>Seine-et-Marne</t>
  </si>
  <si>
    <t>Yvelines</t>
  </si>
  <si>
    <t>Deux-Sèvres</t>
  </si>
  <si>
    <t>Somme</t>
  </si>
  <si>
    <t>Tarn</t>
  </si>
  <si>
    <t>Tarn-et-Garonne</t>
  </si>
  <si>
    <t>Var</t>
  </si>
  <si>
    <t>Vaucluse</t>
  </si>
  <si>
    <t>Vendée</t>
  </si>
  <si>
    <t>Vienne</t>
  </si>
  <si>
    <t>Haute-Vienne</t>
  </si>
  <si>
    <t>Vosges</t>
  </si>
  <si>
    <t>Yonne</t>
  </si>
  <si>
    <t>Territoire de Belfort</t>
  </si>
  <si>
    <t>Essonne</t>
  </si>
  <si>
    <t>Hauts-de-Seine</t>
  </si>
  <si>
    <t>Seine-Saint-Denis</t>
  </si>
  <si>
    <t>Val-de-Marne</t>
  </si>
  <si>
    <t>Val-d'Oise</t>
  </si>
  <si>
    <t>Guadeloupe</t>
  </si>
  <si>
    <t>Martinique</t>
  </si>
  <si>
    <t>Guyane</t>
  </si>
  <si>
    <t>La Réunion</t>
  </si>
  <si>
    <t>Mayotte</t>
  </si>
  <si>
    <t>Taux de victimes pour 1000 habitants</t>
  </si>
  <si>
    <t>Tout</t>
  </si>
  <si>
    <t>Atteintes sexuelles</t>
  </si>
  <si>
    <t>Proxénestisme</t>
  </si>
  <si>
    <t>Recours à la prostitution</t>
  </si>
  <si>
    <t>% de Femmes</t>
  </si>
  <si>
    <t>% de Français</t>
  </si>
  <si>
    <t>Violences sexuelles physiques</t>
  </si>
  <si>
    <t>Violences sexuelles non-physiques</t>
  </si>
  <si>
    <t>Figure complémentaire 6 - Victimes de crimes et délits à caractère sexuel enregistrées par les services de sécurité de 2016 à 2021</t>
  </si>
  <si>
    <r>
      <rPr>
        <b/>
        <sz val="11"/>
        <color theme="1"/>
        <rFont val="Calibri"/>
        <family val="2"/>
        <scheme val="minor"/>
      </rPr>
      <t>Champ :</t>
    </r>
    <r>
      <rPr>
        <sz val="11"/>
        <color theme="1"/>
        <rFont val="Calibri"/>
        <family val="2"/>
        <scheme val="minor"/>
      </rPr>
      <t xml:space="preserve"> France (Métropole + DROM).</t>
    </r>
  </si>
  <si>
    <r>
      <rPr>
        <b/>
        <sz val="9"/>
        <color theme="1"/>
        <rFont val="Calibri"/>
        <family val="2"/>
        <scheme val="minor"/>
      </rPr>
      <t>Champ :</t>
    </r>
    <r>
      <rPr>
        <sz val="9"/>
        <color theme="1"/>
        <rFont val="Calibri"/>
        <family val="2"/>
        <scheme val="minor"/>
      </rPr>
      <t xml:space="preserve"> France (Métropole + DROM).</t>
    </r>
  </si>
  <si>
    <r>
      <rPr>
        <b/>
        <sz val="10"/>
        <color theme="1"/>
        <rFont val="Calibri"/>
        <family val="2"/>
        <scheme val="minor"/>
      </rPr>
      <t>Lecture :</t>
    </r>
    <r>
      <rPr>
        <sz val="10"/>
        <color theme="1"/>
        <rFont val="Calibri"/>
        <family val="2"/>
        <scheme val="minor"/>
      </rPr>
      <t xml:space="preserve"> En 2021, 71 835 victimes d’infractions sexuelles ont été enregistrées par les forces de sécurité.</t>
    </r>
  </si>
  <si>
    <r>
      <rPr>
        <b/>
        <sz val="10"/>
        <color theme="1"/>
        <rFont val="Calibri"/>
        <family val="2"/>
        <scheme val="minor"/>
      </rPr>
      <t>Champ :</t>
    </r>
    <r>
      <rPr>
        <sz val="10"/>
        <color theme="1"/>
        <rFont val="Calibri"/>
        <family val="2"/>
        <scheme val="minor"/>
      </rPr>
      <t xml:space="preserve"> France (Métropole + DROM).</t>
    </r>
  </si>
  <si>
    <r>
      <rPr>
        <b/>
        <sz val="10"/>
        <color theme="1"/>
        <rFont val="Calibri"/>
        <family val="2"/>
        <scheme val="minor"/>
      </rPr>
      <t>Source :</t>
    </r>
    <r>
      <rPr>
        <sz val="10"/>
        <color theme="1"/>
        <rFont val="Calibri"/>
        <family val="2"/>
        <scheme val="minor"/>
      </rPr>
      <t xml:space="preserve"> SSMSI, base des victimes enregistrées par la police et la gendarmerie 2016- 2021</t>
    </r>
    <r>
      <rPr>
        <sz val="10"/>
        <color theme="1"/>
        <rFont val="Arial"/>
        <family val="2"/>
      </rPr>
      <t> </t>
    </r>
    <r>
      <rPr>
        <sz val="10"/>
        <color theme="1"/>
        <rFont val="Calibri"/>
        <family val="2"/>
        <scheme val="minor"/>
      </rPr>
      <t>.</t>
    </r>
    <r>
      <rPr>
        <sz val="10"/>
        <color theme="1"/>
        <rFont val="Arial"/>
        <family val="2"/>
      </rPr>
      <t> </t>
    </r>
  </si>
  <si>
    <r>
      <t>Champ :</t>
    </r>
    <r>
      <rPr>
        <sz val="10"/>
        <color theme="1"/>
        <rFont val="Calibri"/>
        <family val="2"/>
        <scheme val="minor"/>
      </rPr>
      <t xml:space="preserve"> France (Métropole + DROM).</t>
    </r>
  </si>
  <si>
    <r>
      <t>Source :</t>
    </r>
    <r>
      <rPr>
        <sz val="10"/>
        <color theme="1"/>
        <rFont val="Calibri"/>
        <family val="2"/>
        <scheme val="minor"/>
      </rPr>
      <t xml:space="preserve"> SSMSI, base des victimes enregistrées par la police et la gendarmerie 2016- 2021</t>
    </r>
    <r>
      <rPr>
        <sz val="10"/>
        <color theme="1"/>
        <rFont val="Arial"/>
        <family val="2"/>
      </rPr>
      <t> </t>
    </r>
    <r>
      <rPr>
        <sz val="10"/>
        <color theme="1"/>
        <rFont val="Calibri"/>
        <family val="2"/>
        <scheme val="minor"/>
      </rPr>
      <t>.</t>
    </r>
    <r>
      <rPr>
        <sz val="10"/>
        <color theme="1"/>
        <rFont val="Arial"/>
        <family val="2"/>
      </rPr>
      <t> </t>
    </r>
  </si>
  <si>
    <r>
      <rPr>
        <b/>
        <sz val="10"/>
        <color theme="1"/>
        <rFont val="Calibri"/>
        <family val="2"/>
        <scheme val="minor"/>
      </rPr>
      <t>Lecture :</t>
    </r>
    <r>
      <rPr>
        <sz val="10"/>
        <color theme="1"/>
        <rFont val="Calibri"/>
        <family val="2"/>
        <scheme val="minor"/>
      </rPr>
      <t xml:space="preserve"> Entre 2020 et 2021, les infractions sexuelles commises hors cadre familial ont augmenté de 23,8%. Les faits commis cette même année ont augmenté de 17,6%. Les faits commis  antérieurement à 2021 représentent 40,7% des infractions sexuelles hors cadre familial enregistrées. En 2016, la part des faits antérieurs à l’année N était de 33%.</t>
    </r>
  </si>
  <si>
    <t>Agressions et atteintes sexuelles</t>
  </si>
  <si>
    <r>
      <t>Lecture :</t>
    </r>
    <r>
      <rPr>
        <sz val="10"/>
        <color theme="1"/>
        <rFont val="Calibri"/>
        <family val="2"/>
        <scheme val="minor"/>
      </rPr>
      <t xml:space="preserve"> En 2021, 45,7% des victimes de recours à la prostitution ou de proxénetisme étaient des femmes âgées de 10 à 14 ans.</t>
    </r>
  </si>
  <si>
    <r>
      <t>Lecture :</t>
    </r>
    <r>
      <rPr>
        <sz val="10"/>
        <color theme="1"/>
        <rFont val="Calibri"/>
        <family val="2"/>
        <scheme val="minor"/>
      </rPr>
      <t xml:space="preserve"> En 2016, 40 706 victimes d’infractions sexuelles ont été enregistrées par les forces de sécurité, dont 28 004 pour des violences sexuelles. Cela représente 69% de l'ensemble des violences sexuelles hors intrafamiliales. 85% des victimes sont des femmes et 92% sont de nationalité française.</t>
    </r>
  </si>
  <si>
    <r>
      <rPr>
        <b/>
        <sz val="11"/>
        <color theme="1"/>
        <rFont val="Calibri"/>
        <family val="2"/>
        <scheme val="minor"/>
      </rPr>
      <t>Source :</t>
    </r>
    <r>
      <rPr>
        <sz val="11"/>
        <color theme="1"/>
        <rFont val="Calibri"/>
        <family val="2"/>
        <scheme val="minor"/>
      </rPr>
      <t xml:space="preserve"> SSMSI, base des victimes enregistrées par la police et la gendarmerie 2016-2021.</t>
    </r>
  </si>
  <si>
    <r>
      <t xml:space="preserve"> </t>
    </r>
    <r>
      <rPr>
        <b/>
        <sz val="9"/>
        <color theme="1"/>
        <rFont val="Calibri"/>
        <family val="2"/>
        <scheme val="minor"/>
      </rPr>
      <t>Lecture :</t>
    </r>
    <r>
      <rPr>
        <sz val="9"/>
        <color theme="1"/>
        <rFont val="Calibri"/>
        <family val="2"/>
        <scheme val="minor"/>
      </rPr>
      <t xml:space="preserve"> En 2021, dans les communes rurales, la police et la gendarmerie ont enregistré 1 victime d’infraction sexuelle pour 1000 habitants de moins de 15 ans et 2 femmes victimes d’infractions sexuelles pour 1000 femmes ayant entre 15 et 64 ans.</t>
    </r>
  </si>
  <si>
    <r>
      <rPr>
        <b/>
        <sz val="9"/>
        <color theme="1"/>
        <rFont val="Calibri"/>
        <family val="2"/>
        <scheme val="minor"/>
      </rPr>
      <t>Source :</t>
    </r>
    <r>
      <rPr>
        <sz val="9"/>
        <color theme="1"/>
        <rFont val="Calibri"/>
        <family val="2"/>
        <scheme val="minor"/>
      </rPr>
      <t xml:space="preserve"> SSMSI, base des victimes enregistrées par la police et la gendarmerie 2016-2021.</t>
    </r>
  </si>
  <si>
    <r>
      <rPr>
        <b/>
        <sz val="9"/>
        <color theme="1"/>
        <rFont val="Calibri"/>
        <family val="2"/>
        <scheme val="minor"/>
      </rPr>
      <t>Note :</t>
    </r>
    <r>
      <rPr>
        <sz val="9"/>
        <color theme="1"/>
        <rFont val="Calibri"/>
        <family val="2"/>
        <scheme val="minor"/>
      </rPr>
      <t xml:space="preserve"> Les signes « &lt; », « &gt; » indiquent que les départements concernés pourraient être classés dans la classe inférieure « &lt; » ou supérieure « &gt; ».</t>
    </r>
  </si>
  <si>
    <r>
      <rPr>
        <b/>
        <sz val="9"/>
        <color theme="1"/>
        <rFont val="Calibri"/>
        <family val="2"/>
        <scheme val="minor"/>
      </rPr>
      <t>Lecture :</t>
    </r>
    <r>
      <rPr>
        <sz val="9"/>
        <color theme="1"/>
        <rFont val="Calibri"/>
        <family val="2"/>
        <scheme val="minor"/>
      </rPr>
      <t xml:space="preserve"> En 2021, le département de l’Orne (61) présente un taux de plus de 2,2 victimes pour 1 000 habitants de moins de 15 ans.</t>
    </r>
  </si>
  <si>
    <r>
      <rPr>
        <b/>
        <sz val="9"/>
        <color theme="1"/>
        <rFont val="Calibri"/>
        <family val="2"/>
        <scheme val="minor"/>
      </rPr>
      <t>Lecture :</t>
    </r>
    <r>
      <rPr>
        <sz val="9"/>
        <color theme="1"/>
        <rFont val="Calibri"/>
        <family val="2"/>
        <scheme val="minor"/>
      </rPr>
      <t xml:space="preserve"> En 2021, le département de Paris (75) présente un taux de plus de 2 victimes pour 1 000 habitantes âgées de 15 à 64 ans.</t>
    </r>
  </si>
  <si>
    <r>
      <rPr>
        <b/>
        <sz val="9"/>
        <color theme="1"/>
        <rFont val="Calibri"/>
        <family val="2"/>
        <scheme val="minor"/>
      </rPr>
      <t>Champ :</t>
    </r>
    <r>
      <rPr>
        <sz val="9"/>
        <color theme="1"/>
        <rFont val="Calibri"/>
        <family val="2"/>
        <scheme val="minor"/>
      </rPr>
      <t xml:space="preserve"> France  (Métropole + DROM)</t>
    </r>
  </si>
  <si>
    <r>
      <rPr>
        <b/>
        <sz val="9"/>
        <color theme="1"/>
        <rFont val="Calibri"/>
        <family val="2"/>
        <scheme val="minor"/>
      </rPr>
      <t>Source :</t>
    </r>
    <r>
      <rPr>
        <sz val="9"/>
        <color theme="1"/>
        <rFont val="Calibri"/>
        <family val="2"/>
        <scheme val="minor"/>
      </rPr>
      <t xml:space="preserve"> SSMSI, base des victimes enregistrées par la police et la gendarmerie 2016-2021. </t>
    </r>
  </si>
  <si>
    <r>
      <rPr>
        <b/>
        <sz val="11"/>
        <color theme="1"/>
        <rFont val="Calibri"/>
        <family val="2"/>
        <scheme val="minor"/>
      </rPr>
      <t>Source :</t>
    </r>
    <r>
      <rPr>
        <sz val="11"/>
        <color theme="1"/>
        <rFont val="Calibri"/>
        <family val="2"/>
        <scheme val="minor"/>
      </rPr>
      <t xml:space="preserve"> SSMSI, base des mis en cause enregistrés par la police et la gendarmerie 2016-2021.</t>
    </r>
  </si>
  <si>
    <r>
      <rPr>
        <b/>
        <sz val="9"/>
        <color theme="1"/>
        <rFont val="Calibri"/>
        <family val="2"/>
        <scheme val="minor"/>
      </rPr>
      <t>Lecture :</t>
    </r>
    <r>
      <rPr>
        <sz val="9"/>
        <color theme="1"/>
        <rFont val="Calibri"/>
        <family val="2"/>
        <scheme val="minor"/>
      </rPr>
      <t xml:space="preserve">  En 2021, 21% des mis en cause de viol sur majeur avaient entre 20 et 24 ans.</t>
    </r>
  </si>
  <si>
    <r>
      <rPr>
        <b/>
        <sz val="9"/>
        <color theme="1"/>
        <rFont val="Calibri"/>
        <family val="2"/>
        <scheme val="minor"/>
      </rPr>
      <t>Source :</t>
    </r>
    <r>
      <rPr>
        <sz val="9"/>
        <color theme="1"/>
        <rFont val="Calibri"/>
        <family val="2"/>
        <scheme val="minor"/>
      </rPr>
      <t xml:space="preserve"> SSMSI, base des mis en cause enregistrés par la police et la gendarmerie 2016-2021.</t>
    </r>
  </si>
  <si>
    <r>
      <rPr>
        <b/>
        <sz val="11"/>
        <color theme="1"/>
        <rFont val="Calibri"/>
        <family val="2"/>
        <scheme val="minor"/>
      </rPr>
      <t>Champ :</t>
    </r>
    <r>
      <rPr>
        <sz val="11"/>
        <color theme="1"/>
        <rFont val="Calibri"/>
        <family val="2"/>
        <scheme val="minor"/>
      </rPr>
      <t xml:space="preserve"> France  (Métropole + DROM).</t>
    </r>
  </si>
  <si>
    <r>
      <t>Lecture :</t>
    </r>
    <r>
      <rPr>
        <sz val="10"/>
        <color theme="1"/>
        <rFont val="Calibri"/>
        <family val="2"/>
        <scheme val="minor"/>
      </rPr>
      <t xml:space="preserve"> Entre 2019 et 2021, les faits de viol ou tentatives datant de l'année en cours ont augmenté de 28% pour les majeurs et les mineurs, tandis que les faits de viol antérieurs à l'année en cours on augmenté de 56% pour les majeurs et de 70% pour les mineurs.</t>
    </r>
  </si>
  <si>
    <t>Viols ou tentatives de viol</t>
  </si>
  <si>
    <t>Faits année N majeurs</t>
  </si>
  <si>
    <t>Faits année N mineurs</t>
  </si>
  <si>
    <t>Faits antérieurs majeurs</t>
  </si>
  <si>
    <t>Faits antérieurs mineurs</t>
  </si>
  <si>
    <r>
      <rPr>
        <b/>
        <sz val="9"/>
        <color theme="1"/>
        <rFont val="Calibri"/>
        <family val="2"/>
        <scheme val="minor"/>
      </rPr>
      <t>Champ :</t>
    </r>
    <r>
      <rPr>
        <sz val="9"/>
        <color theme="1"/>
        <rFont val="Calibri"/>
        <family val="2"/>
        <scheme val="minor"/>
      </rPr>
      <t xml:space="preserve"> France (Métropole  + DROM).</t>
    </r>
  </si>
  <si>
    <r>
      <rPr>
        <b/>
        <sz val="10"/>
        <color theme="1"/>
        <rFont val="Calibri"/>
        <family val="2"/>
        <scheme val="minor"/>
      </rPr>
      <t>Source :</t>
    </r>
    <r>
      <rPr>
        <sz val="10"/>
        <color theme="1"/>
        <rFont val="Calibri"/>
        <family val="2"/>
        <scheme val="minor"/>
      </rPr>
      <t xml:space="preserve"> SSMSI, base des victimes enregistrées par la police et la gendarmerie 2016-2021.</t>
    </r>
  </si>
  <si>
    <r>
      <rPr>
        <b/>
        <sz val="9"/>
        <color theme="1"/>
        <rFont val="Calibri"/>
        <family val="2"/>
        <scheme val="minor"/>
      </rPr>
      <t>Lecture :</t>
    </r>
    <r>
      <rPr>
        <sz val="9"/>
        <color theme="1"/>
        <rFont val="Calibri"/>
        <family val="2"/>
        <scheme val="minor"/>
      </rPr>
      <t xml:space="preserve"> En 2021, 23% des mis en cause pour violences sexuelles physiques ont entre 15 et 19 ans ; 81% de leurs victimes étaient mineures au moment des faits .</t>
    </r>
  </si>
  <si>
    <t>Figure complémentaire 1 – Evolution du nombre de victimes d’infractions sexuelles commis hors de la famille entre 2019 et 2021, selon l’âge de la victime (mineur/majeur) et l’ancienneté des faits (en %)</t>
  </si>
  <si>
    <t>Viol ou tentative de viol</t>
  </si>
  <si>
    <t>Viols ou tentatives de viol(mineurs)</t>
  </si>
  <si>
    <t>Viols  ou tentatives de viol(majeurs)</t>
  </si>
  <si>
    <t>Viol ou tentative de viol (31%)</t>
  </si>
  <si>
    <t>Figure 6 – Répartition par âge et sexe des victimes de viols ou tentatives de viol en 2021 (soit 31% du contentieux) (en %)</t>
  </si>
  <si>
    <r>
      <rPr>
        <b/>
        <sz val="9"/>
        <color theme="1"/>
        <rFont val="Calibri"/>
        <family val="2"/>
        <scheme val="minor"/>
      </rPr>
      <t>Lecture :</t>
    </r>
    <r>
      <rPr>
        <sz val="9"/>
        <color theme="1"/>
        <rFont val="Calibri"/>
        <family val="2"/>
        <scheme val="minor"/>
      </rPr>
      <t xml:space="preserve"> En 2021, 3,4% des victimes d'agression ou d'atteinte sexuelle étaient des femmes âgées de 0 à 4 ans. Les hommes représentent 28% des victimes d'agression sexuelle de cette classe d'âge.</t>
    </r>
  </si>
  <si>
    <r>
      <t>Lecture :</t>
    </r>
    <r>
      <rPr>
        <sz val="10"/>
        <color theme="1"/>
        <rFont val="Calibri"/>
        <family val="2"/>
        <scheme val="minor"/>
      </rPr>
      <t xml:space="preserve"> En France en 2021, 48 294  mis en cause ont été enregistrés par les services de police et de gendarmerie.</t>
    </r>
  </si>
  <si>
    <r>
      <rPr>
        <b/>
        <sz val="11"/>
        <color theme="1"/>
        <rFont val="Calibri"/>
        <family val="2"/>
        <scheme val="minor"/>
      </rPr>
      <t>Lecture :</t>
    </r>
    <r>
      <rPr>
        <sz val="11"/>
        <color theme="1"/>
        <rFont val="Calibri"/>
        <family val="2"/>
        <scheme val="minor"/>
      </rPr>
      <t xml:space="preserve"> En 2021, 9% des mis en cause le sont pour plusieurs types d’infractions sexuelles et 13% sont mis en cause pour d'autres types d'infractions. Parmis ces autres infractions, 4% le sont pour des faits de violences physiques.</t>
    </r>
  </si>
  <si>
    <r>
      <t>Lecture :</t>
    </r>
    <r>
      <rPr>
        <sz val="9"/>
        <color theme="1"/>
        <rFont val="Calibri"/>
        <family val="2"/>
        <scheme val="minor"/>
      </rPr>
      <t xml:space="preserve"> En 2021, 10,8% des victimes de violences sexuelles non-physiques étaient des femmes âgées de 25 à 29 ans. Les hommes représentent 9,8% des victimes de violences sexuelles non-physique de cette tranche d'âge.</t>
    </r>
  </si>
  <si>
    <r>
      <t>Lecture :</t>
    </r>
    <r>
      <rPr>
        <sz val="10"/>
        <color theme="1"/>
        <rFont val="Calibri"/>
        <family val="2"/>
        <scheme val="minor"/>
      </rPr>
      <t xml:space="preserve"> En 2021, 42,5% des victimes de corruption de mineur étaient des femmes âgées de 10 à 14 ans.</t>
    </r>
  </si>
  <si>
    <r>
      <rPr>
        <b/>
        <sz val="9"/>
        <color theme="1"/>
        <rFont val="Calibri"/>
        <family val="2"/>
        <scheme val="minor"/>
      </rPr>
      <t>Lecture :</t>
    </r>
    <r>
      <rPr>
        <sz val="9"/>
        <color theme="1"/>
        <rFont val="Calibri"/>
        <family val="2"/>
        <scheme val="minor"/>
      </rPr>
      <t xml:space="preserve"> En 2021, le département de Paris (75) présente un taux de plus de 1,3 victimes pour 1 000 habitants.</t>
    </r>
  </si>
  <si>
    <r>
      <rPr>
        <b/>
        <sz val="10"/>
        <color theme="1"/>
        <rFont val="Calibri"/>
        <family val="2"/>
        <scheme val="minor"/>
      </rPr>
      <t>Lecture</t>
    </r>
    <r>
      <rPr>
        <sz val="10"/>
        <color theme="1"/>
        <rFont val="Calibri"/>
        <family val="2"/>
        <scheme val="minor"/>
      </rPr>
      <t xml:space="preserve"> : En 2021, le délai moyen entre le début de commission des faits et l’enregistrement de la plainte pour un viol ou une tentative de viol chez les majeurs est
d’environ un an (1,2) et pour les mineurs de près de 5 ans (4,7</t>
    </r>
  </si>
  <si>
    <r>
      <rPr>
        <b/>
        <sz val="9"/>
        <color theme="1"/>
        <rFont val="Calibri"/>
        <family val="2"/>
        <scheme val="minor"/>
      </rPr>
      <t>Lecture :</t>
    </r>
    <r>
      <rPr>
        <sz val="9"/>
        <color theme="1"/>
        <rFont val="Calibri"/>
        <family val="2"/>
        <scheme val="minor"/>
      </rPr>
      <t xml:space="preserve"> En 2021, 8,5 femmes âgées de 15 à 19 ans pour 1 000 habitantes du même âge ont été victimes d’une infraction sexuelle commise hors cadre familial.</t>
    </r>
  </si>
  <si>
    <r>
      <t>Lecture :</t>
    </r>
    <r>
      <rPr>
        <sz val="10"/>
        <color theme="1"/>
        <rFont val="Calibri"/>
        <family val="2"/>
        <scheme val="minor"/>
      </rPr>
      <t xml:space="preserve"> En 2021, 33% des victimes enregistrées pour viol ou tentative de viol ont moins de 15 ans, 22% ont entre 15 et 17 ans et 45% sont majeures (18 ans ou plus).</t>
    </r>
  </si>
  <si>
    <r>
      <rPr>
        <b/>
        <sz val="9"/>
        <color theme="1"/>
        <rFont val="Calibri"/>
        <family val="2"/>
        <scheme val="minor"/>
      </rPr>
      <t>Lecture :</t>
    </r>
    <r>
      <rPr>
        <sz val="9"/>
        <color theme="1"/>
        <rFont val="Calibri"/>
        <family val="2"/>
        <scheme val="minor"/>
      </rPr>
      <t xml:space="preserve"> En 2021, 2,4% des victimes de viols étaient des femmes âgées de 0 à 4 ans. Les hommes représentent 31,3% des victimes de viols ou tentatives de viol de cette classe d'âge.</t>
    </r>
  </si>
  <si>
    <r>
      <rPr>
        <b/>
        <sz val="9"/>
        <color theme="1"/>
        <rFont val="Calibri"/>
        <family val="2"/>
        <scheme val="minor"/>
      </rPr>
      <t>Lecture :</t>
    </r>
    <r>
      <rPr>
        <sz val="9"/>
        <color theme="1"/>
        <rFont val="Calibri"/>
        <family val="2"/>
        <scheme val="minor"/>
      </rPr>
      <t xml:space="preserve"> En 2021, 11,8% des victimes de violences sexuelles non-physiques étaient des femmes âgées de 10 à 14 ans. Les hommes représentent 10,7% des victimes de violences sexuelles non-physique de cette tranche d'âge.</t>
    </r>
  </si>
  <si>
    <r>
      <rPr>
        <b/>
        <sz val="11"/>
        <color theme="1"/>
        <rFont val="Calibri"/>
        <family val="2"/>
        <scheme val="minor"/>
      </rPr>
      <t>Lecture :</t>
    </r>
    <r>
      <rPr>
        <sz val="11"/>
        <color theme="1"/>
        <rFont val="Calibri"/>
        <family val="2"/>
        <scheme val="minor"/>
      </rPr>
      <t xml:space="preserve"> En 2021, 60% des viols ou tentatives de viol sur une victime majeure enregistrés ont eu lieu dans une habitation individuelle, quand cette information est renseignée.</t>
    </r>
  </si>
  <si>
    <t>Infractions sur victimes mineures</t>
  </si>
  <si>
    <t>Infractions sur victimes majeures de viol et agression sexuelle et victimes de corruption de mineur</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</si>
</sst>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 _€_-;\-* #,##0.00\ _€_-;_-* &quot;-&quot;??\ _€_-;_-@_-"/>
    <numFmt numFmtId="164" formatCode="_-* #,##0\ _€_-;\-* #,##0\ _€_-;_-* &quot;-&quot;??\ _€_-;_-@_-"/>
    <numFmt numFmtId="165" formatCode="0.0"/>
    <numFmt numFmtId="166" formatCode="_-* #,##0.0\ _€_-;\-* #,##0.0\ _€_-;_-* &quot;-&quot;??\ _€_-;_-@_-"/>
  </numFmts>
  <fonts count="27" x14ac:knownFonts="1">
    <font>
      <sz val="11"/>
      <color theme="1"/>
      <name val="Calibri"/>
      <family val="2"/>
      <scheme val="minor"/>
    </font>
    <font>
      <sz val="11"/>
      <color theme="1"/>
      <name val="Calibri"/>
      <family val="2"/>
      <scheme val="minor"/>
    </font>
    <font>
      <b/>
      <sz val="11"/>
      <color theme="1"/>
      <name val="Calibri"/>
      <family val="2"/>
      <scheme val="minor"/>
    </font>
    <font>
      <sz val="9"/>
      <color rgb="FF000000"/>
      <name val="Arial"/>
      <family val="2"/>
    </font>
    <font>
      <b/>
      <sz val="12"/>
      <color theme="1"/>
      <name val="Calibri"/>
      <family val="2"/>
      <scheme val="minor"/>
    </font>
    <font>
      <i/>
      <sz val="12"/>
      <color theme="1"/>
      <name val="Calibri"/>
      <family val="2"/>
      <scheme val="minor"/>
    </font>
    <font>
      <i/>
      <sz val="10"/>
      <color theme="1"/>
      <name val="Calibri"/>
      <family val="2"/>
      <scheme val="minor"/>
    </font>
    <font>
      <sz val="10"/>
      <color rgb="FF000000"/>
      <name val="Arial"/>
      <family val="2"/>
    </font>
    <font>
      <sz val="10"/>
      <color theme="1"/>
      <name val="Calibri"/>
      <family val="2"/>
      <scheme val="minor"/>
    </font>
    <font>
      <i/>
      <sz val="10"/>
      <color rgb="FF000000"/>
      <name val="Arial"/>
      <family val="2"/>
    </font>
    <font>
      <b/>
      <sz val="10"/>
      <color theme="1"/>
      <name val="Calibri"/>
      <family val="2"/>
      <scheme val="minor"/>
    </font>
    <font>
      <sz val="10"/>
      <color theme="1"/>
      <name val="Arial"/>
      <family val="2"/>
    </font>
    <font>
      <sz val="9"/>
      <color theme="1"/>
      <name val="Calibri"/>
      <family val="2"/>
      <scheme val="minor"/>
    </font>
    <font>
      <sz val="9"/>
      <color rgb="FF000000"/>
      <name val="Calibri"/>
      <family val="2"/>
      <scheme val="minor"/>
    </font>
    <font>
      <b/>
      <sz val="9"/>
      <color rgb="FF000000"/>
      <name val="Calibri"/>
      <family val="2"/>
      <scheme val="minor"/>
    </font>
    <font>
      <b/>
      <sz val="9"/>
      <color rgb="FF000000"/>
      <name val="Arial"/>
      <family val="2"/>
    </font>
    <font>
      <b/>
      <sz val="10"/>
      <color rgb="FF000000"/>
      <name val="Calibri"/>
      <family val="2"/>
      <scheme val="minor"/>
    </font>
    <font>
      <sz val="10"/>
      <color rgb="FF000000"/>
      <name val="Calibri"/>
      <family val="2"/>
      <scheme val="minor"/>
    </font>
    <font>
      <b/>
      <i/>
      <sz val="10"/>
      <color theme="8" tint="-0.499984740745262"/>
      <name val="Calibri"/>
      <family val="2"/>
      <scheme val="minor"/>
    </font>
    <font>
      <i/>
      <sz val="10"/>
      <color theme="8" tint="-0.499984740745262"/>
      <name val="Calibri"/>
      <family val="2"/>
      <scheme val="minor"/>
    </font>
    <font>
      <b/>
      <sz val="9"/>
      <color theme="1"/>
      <name val="Calibri"/>
      <family val="2"/>
      <scheme val="minor"/>
    </font>
    <font>
      <b/>
      <i/>
      <sz val="10"/>
      <color theme="5" tint="-0.499984740745262"/>
      <name val="Calibri"/>
      <family val="2"/>
      <scheme val="minor"/>
    </font>
    <font>
      <sz val="9"/>
      <color rgb="FFFF0000"/>
      <name val="Calibri"/>
      <family val="2"/>
      <scheme val="minor"/>
    </font>
    <font>
      <sz val="8"/>
      <color theme="1"/>
      <name val="Calibri"/>
      <family val="2"/>
      <scheme val="minor"/>
    </font>
    <font>
      <b/>
      <sz val="10"/>
      <color theme="1"/>
      <name val="Calibri"/>
      <family val="2"/>
    </font>
    <font>
      <sz val="10"/>
      <color theme="1"/>
      <name val="Calibri"/>
      <family val="2"/>
    </font>
    <font>
      <b/>
      <i/>
      <sz val="10"/>
      <color theme="1"/>
      <name val="Calibri"/>
      <family val="2"/>
      <scheme val="minor"/>
    </font>
  </fonts>
  <fills count="14">
    <fill>
      <patternFill patternType="none"/>
    </fill>
    <fill>
      <patternFill patternType="gray125"/>
    </fill>
    <fill>
      <patternFill patternType="solid">
        <fgColor theme="4" tint="0.59999389629810485"/>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8" tint="0.39997558519241921"/>
        <bgColor indexed="64"/>
      </patternFill>
    </fill>
    <fill>
      <patternFill patternType="solid">
        <fgColor rgb="FFF1975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8" tint="0.79998168889431442"/>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right style="double">
        <color theme="0"/>
      </right>
      <top/>
      <bottom/>
      <diagonal/>
    </border>
    <border>
      <left/>
      <right style="thin">
        <color theme="0"/>
      </right>
      <top/>
      <bottom/>
      <diagonal/>
    </border>
    <border>
      <left style="double">
        <color theme="0"/>
      </left>
      <right/>
      <top/>
      <bottom/>
      <diagonal/>
    </border>
    <border>
      <left style="medium">
        <color rgb="FFC1C1C1"/>
      </left>
      <right/>
      <top style="medium">
        <color rgb="FFC1C1C1"/>
      </top>
      <bottom/>
      <diagonal/>
    </border>
    <border>
      <left/>
      <right/>
      <top style="medium">
        <color rgb="FFC1C1C1"/>
      </top>
      <bottom/>
      <diagonal/>
    </border>
    <border>
      <left style="medium">
        <color rgb="FFC1C1C1"/>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43" fontId="1" fillId="0" borderId="0" applyFont="0" applyFill="0" applyBorder="0" applyAlignment="0" applyProtection="0"/>
  </cellStyleXfs>
  <cellXfs count="150">
    <xf numFmtId="0" fontId="0" fillId="0" borderId="0" xfId="0"/>
    <xf numFmtId="0" fontId="4" fillId="0" borderId="0" xfId="0" applyFont="1"/>
    <xf numFmtId="0" fontId="5" fillId="0" borderId="0" xfId="0" applyFont="1"/>
    <xf numFmtId="0" fontId="6" fillId="0" borderId="0" xfId="0" applyFont="1"/>
    <xf numFmtId="0" fontId="8" fillId="0" borderId="0" xfId="0" applyFont="1"/>
    <xf numFmtId="0" fontId="2" fillId="0" borderId="0" xfId="0" applyFont="1"/>
    <xf numFmtId="0" fontId="0" fillId="5" borderId="0" xfId="0" applyFill="1"/>
    <xf numFmtId="0" fontId="7" fillId="0" borderId="1" xfId="0" applyFont="1" applyBorder="1" applyAlignment="1">
      <alignment vertical="top" wrapText="1"/>
    </xf>
    <xf numFmtId="0" fontId="0" fillId="0" borderId="1" xfId="0" applyBorder="1"/>
    <xf numFmtId="0" fontId="9" fillId="3" borderId="1" xfId="0" applyFont="1" applyFill="1" applyBorder="1" applyAlignment="1">
      <alignment horizontal="center" vertical="top" wrapText="1"/>
    </xf>
    <xf numFmtId="165" fontId="0" fillId="0" borderId="1" xfId="0" applyNumberFormat="1" applyBorder="1"/>
    <xf numFmtId="0" fontId="12" fillId="0" borderId="1" xfId="0" applyFont="1" applyBorder="1"/>
    <xf numFmtId="165" fontId="12" fillId="0" borderId="1" xfId="0" applyNumberFormat="1" applyFont="1" applyBorder="1"/>
    <xf numFmtId="166" fontId="0" fillId="0" borderId="1" xfId="0" applyNumberFormat="1" applyBorder="1"/>
    <xf numFmtId="0" fontId="12" fillId="0" borderId="0" xfId="0" applyFont="1"/>
    <xf numFmtId="1" fontId="0" fillId="0" borderId="1" xfId="0" applyNumberFormat="1" applyBorder="1"/>
    <xf numFmtId="0" fontId="2" fillId="0" borderId="1" xfId="0" applyFont="1" applyBorder="1" applyAlignment="1">
      <alignment wrapText="1"/>
    </xf>
    <xf numFmtId="0" fontId="16" fillId="0" borderId="1" xfId="0" applyFont="1" applyBorder="1" applyAlignment="1">
      <alignment horizontal="center" vertical="top" wrapText="1"/>
    </xf>
    <xf numFmtId="0" fontId="0" fillId="0" borderId="1" xfId="0" applyBorder="1" applyAlignment="1">
      <alignment wrapText="1"/>
    </xf>
    <xf numFmtId="0" fontId="17" fillId="5" borderId="0" xfId="0" applyFont="1" applyFill="1" applyBorder="1" applyAlignment="1">
      <alignment horizontal="left" vertical="top" wrapText="1"/>
    </xf>
    <xf numFmtId="164" fontId="17" fillId="5" borderId="0" xfId="1" applyNumberFormat="1" applyFont="1" applyFill="1" applyBorder="1" applyAlignment="1">
      <alignment vertical="top" wrapText="1"/>
    </xf>
    <xf numFmtId="0" fontId="0" fillId="0" borderId="0" xfId="0" applyAlignment="1"/>
    <xf numFmtId="0" fontId="17" fillId="4" borderId="0" xfId="0" applyFont="1" applyFill="1" applyBorder="1" applyAlignment="1">
      <alignment horizontal="left" vertical="top" wrapText="1"/>
    </xf>
    <xf numFmtId="0" fontId="17" fillId="4" borderId="0" xfId="0" applyFont="1" applyFill="1" applyBorder="1" applyAlignment="1">
      <alignment horizontal="left" vertical="center" wrapText="1"/>
    </xf>
    <xf numFmtId="165" fontId="8" fillId="0" borderId="1" xfId="0" applyNumberFormat="1" applyFont="1" applyBorder="1"/>
    <xf numFmtId="0" fontId="8" fillId="0" borderId="1" xfId="0" applyFont="1" applyBorder="1"/>
    <xf numFmtId="0" fontId="8" fillId="5" borderId="0" xfId="0" applyFont="1" applyFill="1" applyBorder="1"/>
    <xf numFmtId="165" fontId="8" fillId="5" borderId="0" xfId="0" applyNumberFormat="1" applyFont="1" applyFill="1" applyBorder="1"/>
    <xf numFmtId="166" fontId="8" fillId="5" borderId="0" xfId="0" applyNumberFormat="1" applyFont="1" applyFill="1" applyBorder="1"/>
    <xf numFmtId="0" fontId="8" fillId="7" borderId="0" xfId="0" applyFont="1" applyFill="1" applyBorder="1" applyAlignment="1">
      <alignment horizontal="center" vertical="center" wrapText="1"/>
    </xf>
    <xf numFmtId="0" fontId="6" fillId="8" borderId="0" xfId="0" applyFont="1" applyFill="1" applyBorder="1"/>
    <xf numFmtId="165" fontId="6" fillId="8" borderId="0" xfId="0" applyNumberFormat="1" applyFont="1" applyFill="1" applyBorder="1"/>
    <xf numFmtId="166" fontId="6" fillId="8" borderId="0" xfId="0" applyNumberFormat="1" applyFont="1" applyFill="1" applyBorder="1"/>
    <xf numFmtId="0" fontId="8" fillId="4" borderId="0" xfId="0" applyFont="1" applyFill="1" applyBorder="1"/>
    <xf numFmtId="165" fontId="8" fillId="4" borderId="0" xfId="0" applyNumberFormat="1" applyFont="1" applyFill="1" applyBorder="1"/>
    <xf numFmtId="166" fontId="8" fillId="4" borderId="0" xfId="0" applyNumberFormat="1" applyFont="1" applyFill="1" applyBorder="1"/>
    <xf numFmtId="164" fontId="8" fillId="5" borderId="0" xfId="1" applyNumberFormat="1" applyFont="1" applyFill="1" applyAlignment="1">
      <alignment vertical="center"/>
    </xf>
    <xf numFmtId="0" fontId="8" fillId="6" borderId="0" xfId="0" applyFont="1" applyFill="1" applyBorder="1" applyAlignment="1">
      <alignment horizontal="center"/>
    </xf>
    <xf numFmtId="164" fontId="10" fillId="9" borderId="0" xfId="1" applyNumberFormat="1" applyFont="1" applyFill="1" applyAlignment="1">
      <alignment vertical="center"/>
    </xf>
    <xf numFmtId="0" fontId="8" fillId="6" borderId="0" xfId="0" applyFont="1" applyFill="1" applyBorder="1" applyAlignment="1">
      <alignment horizontal="center" vertical="center"/>
    </xf>
    <xf numFmtId="164" fontId="8" fillId="5" borderId="0" xfId="1" applyNumberFormat="1" applyFont="1" applyFill="1" applyBorder="1"/>
    <xf numFmtId="0" fontId="16" fillId="9" borderId="0" xfId="0" applyFont="1" applyFill="1" applyBorder="1" applyAlignment="1">
      <alignment horizontal="left" vertical="top" wrapText="1"/>
    </xf>
    <xf numFmtId="164" fontId="16" fillId="9" borderId="0" xfId="1" applyNumberFormat="1" applyFont="1" applyFill="1" applyBorder="1" applyAlignment="1">
      <alignment vertical="top" wrapText="1"/>
    </xf>
    <xf numFmtId="0" fontId="18" fillId="2" borderId="0" xfId="0" applyFont="1" applyFill="1" applyBorder="1" applyAlignment="1">
      <alignment horizontal="left" vertical="top" wrapText="1"/>
    </xf>
    <xf numFmtId="164" fontId="18" fillId="2" borderId="0" xfId="0" applyNumberFormat="1" applyFont="1" applyFill="1"/>
    <xf numFmtId="0" fontId="19" fillId="0" borderId="0" xfId="0" applyFont="1"/>
    <xf numFmtId="1" fontId="10" fillId="9" borderId="0" xfId="0" applyNumberFormat="1" applyFont="1" applyFill="1" applyBorder="1" applyAlignment="1">
      <alignment horizontal="right"/>
    </xf>
    <xf numFmtId="1" fontId="18" fillId="2" borderId="0" xfId="0" applyNumberFormat="1" applyFont="1" applyFill="1" applyAlignment="1">
      <alignment horizontal="right"/>
    </xf>
    <xf numFmtId="1" fontId="6" fillId="5" borderId="0" xfId="0" applyNumberFormat="1" applyFont="1" applyFill="1" applyBorder="1" applyAlignment="1">
      <alignment horizontal="right"/>
    </xf>
    <xf numFmtId="1" fontId="0" fillId="0" borderId="0" xfId="0" applyNumberFormat="1"/>
    <xf numFmtId="0" fontId="16" fillId="7" borderId="0" xfId="0" applyFont="1" applyFill="1" applyBorder="1" applyAlignment="1">
      <alignment horizontal="left" vertical="top" wrapText="1"/>
    </xf>
    <xf numFmtId="164" fontId="10" fillId="7" borderId="0" xfId="1" applyNumberFormat="1" applyFont="1" applyFill="1" applyBorder="1"/>
    <xf numFmtId="0" fontId="8" fillId="10" borderId="0" xfId="0" applyFont="1" applyFill="1" applyBorder="1" applyAlignment="1">
      <alignment horizontal="center"/>
    </xf>
    <xf numFmtId="0" fontId="10" fillId="10" borderId="0" xfId="0" applyFont="1" applyFill="1" applyBorder="1" applyAlignment="1">
      <alignment vertical="center" wrapText="1"/>
    </xf>
    <xf numFmtId="0" fontId="10" fillId="10" borderId="0" xfId="0" applyFont="1" applyFill="1" applyBorder="1" applyAlignment="1">
      <alignment horizontal="center" vertical="center" wrapText="1"/>
    </xf>
    <xf numFmtId="0" fontId="8" fillId="10" borderId="0" xfId="0" applyFont="1" applyFill="1" applyBorder="1" applyAlignment="1">
      <alignment horizontal="center" vertical="center" wrapText="1"/>
    </xf>
    <xf numFmtId="0" fontId="13" fillId="10" borderId="2" xfId="0" applyFont="1" applyFill="1" applyBorder="1" applyAlignment="1">
      <alignment horizontal="center" vertical="center" wrapText="1"/>
    </xf>
    <xf numFmtId="164" fontId="8" fillId="4" borderId="0" xfId="1" applyNumberFormat="1" applyFont="1" applyFill="1" applyBorder="1"/>
    <xf numFmtId="164" fontId="8" fillId="4" borderId="0" xfId="1" applyNumberFormat="1" applyFont="1" applyFill="1" applyBorder="1" applyAlignment="1">
      <alignment vertical="center"/>
    </xf>
    <xf numFmtId="0" fontId="21" fillId="8" borderId="0" xfId="0" applyFont="1" applyFill="1" applyBorder="1" applyAlignment="1">
      <alignment horizontal="left" vertical="top" wrapText="1"/>
    </xf>
    <xf numFmtId="164" fontId="21" fillId="8" borderId="0" xfId="0" applyNumberFormat="1" applyFont="1" applyFill="1" applyBorder="1"/>
    <xf numFmtId="0" fontId="21" fillId="8" borderId="0" xfId="0" applyFont="1" applyFill="1" applyBorder="1" applyAlignment="1">
      <alignment horizontal="left" vertical="center" wrapText="1"/>
    </xf>
    <xf numFmtId="1" fontId="21" fillId="8" borderId="0" xfId="0" applyNumberFormat="1" applyFont="1" applyFill="1" applyAlignment="1">
      <alignment horizontal="right" vertical="center"/>
    </xf>
    <xf numFmtId="1" fontId="21" fillId="8" borderId="2" xfId="0" applyNumberFormat="1" applyFont="1" applyFill="1" applyBorder="1" applyAlignment="1">
      <alignment horizontal="right" vertical="center"/>
    </xf>
    <xf numFmtId="164" fontId="21" fillId="8" borderId="0" xfId="0" applyNumberFormat="1" applyFont="1" applyFill="1" applyBorder="1" applyAlignment="1">
      <alignment horizontal="left" vertical="center"/>
    </xf>
    <xf numFmtId="0" fontId="0" fillId="0" borderId="0" xfId="0" applyAlignment="1">
      <alignment horizontal="left" vertical="center"/>
    </xf>
    <xf numFmtId="1" fontId="10" fillId="7" borderId="2" xfId="0" applyNumberFormat="1" applyFont="1" applyFill="1" applyBorder="1" applyAlignment="1">
      <alignment horizontal="right" vertical="center"/>
    </xf>
    <xf numFmtId="1" fontId="6" fillId="4" borderId="2" xfId="0" applyNumberFormat="1" applyFont="1" applyFill="1" applyBorder="1" applyAlignment="1">
      <alignment horizontal="right" vertical="center"/>
    </xf>
    <xf numFmtId="1" fontId="6" fillId="5" borderId="2" xfId="0" applyNumberFormat="1" applyFont="1" applyFill="1" applyBorder="1" applyAlignment="1">
      <alignment horizontal="right" vertical="center"/>
    </xf>
    <xf numFmtId="1" fontId="10" fillId="7" borderId="0" xfId="0" applyNumberFormat="1" applyFont="1" applyFill="1" applyBorder="1" applyAlignment="1">
      <alignment horizontal="right" vertical="center"/>
    </xf>
    <xf numFmtId="1" fontId="6" fillId="4" borderId="0" xfId="0" applyNumberFormat="1" applyFont="1" applyFill="1" applyBorder="1" applyAlignment="1">
      <alignment horizontal="right" vertical="center"/>
    </xf>
    <xf numFmtId="1" fontId="6" fillId="5" borderId="0" xfId="0" applyNumberFormat="1" applyFont="1" applyFill="1" applyBorder="1" applyAlignment="1">
      <alignment horizontal="right" vertical="center"/>
    </xf>
    <xf numFmtId="164" fontId="16" fillId="7" borderId="0" xfId="1" applyNumberFormat="1" applyFont="1" applyFill="1" applyBorder="1" applyAlignment="1">
      <alignment horizontal="right" vertical="center" wrapText="1"/>
    </xf>
    <xf numFmtId="164" fontId="17" fillId="4" borderId="0" xfId="1" applyNumberFormat="1" applyFont="1" applyFill="1" applyBorder="1" applyAlignment="1">
      <alignment horizontal="right" vertical="center" wrapText="1"/>
    </xf>
    <xf numFmtId="164" fontId="17" fillId="5" borderId="0" xfId="1" applyNumberFormat="1" applyFont="1" applyFill="1" applyBorder="1" applyAlignment="1">
      <alignment horizontal="right" vertical="center" wrapText="1"/>
    </xf>
    <xf numFmtId="164" fontId="21" fillId="8" borderId="0" xfId="1" applyNumberFormat="1" applyFont="1" applyFill="1" applyBorder="1" applyAlignment="1">
      <alignment horizontal="right" vertical="center" wrapText="1"/>
    </xf>
    <xf numFmtId="2" fontId="0" fillId="0" borderId="1" xfId="0" applyNumberFormat="1" applyBorder="1" applyAlignment="1">
      <alignment wrapText="1"/>
    </xf>
    <xf numFmtId="0" fontId="10" fillId="7" borderId="0" xfId="0" applyFont="1" applyFill="1" applyBorder="1" applyAlignment="1">
      <alignment horizontal="center" vertical="center" wrapText="1"/>
    </xf>
    <xf numFmtId="0" fontId="23" fillId="7" borderId="0" xfId="0" applyFont="1" applyFill="1" applyBorder="1" applyAlignment="1">
      <alignment horizontal="center" vertical="top"/>
    </xf>
    <xf numFmtId="164" fontId="6" fillId="8" borderId="0" xfId="1" applyNumberFormat="1" applyFont="1" applyFill="1" applyBorder="1"/>
    <xf numFmtId="166" fontId="6" fillId="8" borderId="3" xfId="0" applyNumberFormat="1" applyFont="1" applyFill="1" applyBorder="1"/>
    <xf numFmtId="166" fontId="8" fillId="4" borderId="3" xfId="0" applyNumberFormat="1" applyFont="1" applyFill="1" applyBorder="1"/>
    <xf numFmtId="166" fontId="8" fillId="5" borderId="3" xfId="0" applyNumberFormat="1" applyFont="1" applyFill="1" applyBorder="1"/>
    <xf numFmtId="0" fontId="0" fillId="5" borderId="3" xfId="0" applyFill="1" applyBorder="1"/>
    <xf numFmtId="0" fontId="13" fillId="0" borderId="1" xfId="0" applyFont="1" applyBorder="1" applyAlignment="1">
      <alignment horizontal="center" vertical="top" wrapText="1"/>
    </xf>
    <xf numFmtId="0" fontId="14" fillId="0" borderId="1" xfId="0" applyFont="1" applyBorder="1" applyAlignment="1">
      <alignment vertical="top" wrapText="1"/>
    </xf>
    <xf numFmtId="0" fontId="14" fillId="11" borderId="1" xfId="0" applyFont="1" applyFill="1" applyBorder="1" applyAlignment="1">
      <alignment horizontal="center" vertical="top" wrapText="1"/>
    </xf>
    <xf numFmtId="0" fontId="12" fillId="11" borderId="1" xfId="0" applyFont="1" applyFill="1" applyBorder="1"/>
    <xf numFmtId="165" fontId="12" fillId="11" borderId="1" xfId="0" applyNumberFormat="1" applyFont="1" applyFill="1" applyBorder="1"/>
    <xf numFmtId="0" fontId="20" fillId="11" borderId="1" xfId="0" applyFont="1" applyFill="1" applyBorder="1"/>
    <xf numFmtId="165" fontId="3" fillId="0" borderId="1" xfId="0" applyNumberFormat="1" applyFont="1" applyBorder="1" applyAlignment="1">
      <alignment vertical="top" wrapText="1"/>
    </xf>
    <xf numFmtId="0" fontId="0" fillId="0" borderId="1" xfId="0" applyBorder="1" applyAlignment="1"/>
    <xf numFmtId="0" fontId="15" fillId="0" borderId="1" xfId="0" applyFont="1" applyFill="1" applyBorder="1" applyAlignment="1">
      <alignment horizontal="center" vertical="top" wrapText="1"/>
    </xf>
    <xf numFmtId="0" fontId="17" fillId="5" borderId="0" xfId="0" applyFont="1" applyFill="1" applyBorder="1" applyAlignment="1">
      <alignment horizontal="left" vertical="center" wrapText="1"/>
    </xf>
    <xf numFmtId="164" fontId="17" fillId="5" borderId="0" xfId="1" applyNumberFormat="1" applyFont="1" applyFill="1" applyBorder="1" applyAlignment="1">
      <alignment vertical="center" wrapText="1"/>
    </xf>
    <xf numFmtId="165" fontId="8" fillId="5" borderId="0" xfId="1" applyNumberFormat="1" applyFont="1" applyFill="1" applyAlignment="1">
      <alignment vertical="center"/>
    </xf>
    <xf numFmtId="165" fontId="18" fillId="2" borderId="0" xfId="0" applyNumberFormat="1" applyFont="1" applyFill="1"/>
    <xf numFmtId="165" fontId="10" fillId="9" borderId="0" xfId="1" applyNumberFormat="1" applyFont="1" applyFill="1" applyAlignment="1">
      <alignment vertical="center"/>
    </xf>
    <xf numFmtId="0" fontId="15" fillId="0" borderId="0" xfId="0" applyFont="1" applyFill="1" applyBorder="1" applyAlignment="1">
      <alignment horizontal="center" vertical="top" wrapText="1"/>
    </xf>
    <xf numFmtId="0" fontId="7" fillId="0" borderId="1" xfId="0" applyFont="1" applyBorder="1" applyAlignment="1">
      <alignment horizontal="center" vertical="top" wrapText="1"/>
    </xf>
    <xf numFmtId="0" fontId="15" fillId="0" borderId="1" xfId="0" applyFont="1" applyBorder="1" applyAlignment="1">
      <alignment horizontal="center" vertical="top" wrapText="1"/>
    </xf>
    <xf numFmtId="0" fontId="14" fillId="0" borderId="1" xfId="0" applyFont="1" applyBorder="1" applyAlignment="1">
      <alignment horizontal="center" vertical="top" wrapText="1"/>
    </xf>
    <xf numFmtId="0" fontId="22" fillId="0" borderId="1" xfId="0" applyFont="1" applyBorder="1" applyAlignment="1">
      <alignment vertical="top"/>
    </xf>
    <xf numFmtId="49" fontId="16" fillId="0" borderId="1" xfId="0" applyNumberFormat="1" applyFont="1" applyBorder="1" applyAlignment="1">
      <alignment horizontal="center" vertical="top" wrapText="1"/>
    </xf>
    <xf numFmtId="165" fontId="13" fillId="0" borderId="1" xfId="0" applyNumberFormat="1" applyFont="1" applyBorder="1" applyAlignment="1">
      <alignment vertical="top" wrapText="1"/>
    </xf>
    <xf numFmtId="0" fontId="24" fillId="0" borderId="0" xfId="0" applyFont="1" applyAlignment="1">
      <alignment vertical="center"/>
    </xf>
    <xf numFmtId="0" fontId="25" fillId="0" borderId="0" xfId="0" applyFont="1" applyAlignment="1">
      <alignment horizontal="justify" vertical="center"/>
    </xf>
    <xf numFmtId="0" fontId="24" fillId="0" borderId="0" xfId="0" applyFont="1" applyAlignment="1">
      <alignment horizontal="left" vertical="center"/>
    </xf>
    <xf numFmtId="0" fontId="10" fillId="0" borderId="0" xfId="0" applyFont="1"/>
    <xf numFmtId="0" fontId="26" fillId="0" borderId="0" xfId="0" applyFont="1"/>
    <xf numFmtId="0" fontId="12" fillId="0" borderId="1" xfId="0" applyFont="1" applyBorder="1" applyAlignment="1">
      <alignment horizontal="center"/>
    </xf>
    <xf numFmtId="0" fontId="20" fillId="0" borderId="1" xfId="0" applyFont="1" applyBorder="1" applyAlignment="1">
      <alignment horizontal="center" vertical="center"/>
    </xf>
    <xf numFmtId="0" fontId="20" fillId="0" borderId="1" xfId="0" applyFont="1" applyBorder="1" applyAlignment="1">
      <alignment horizontal="center" vertical="center" wrapText="1"/>
    </xf>
    <xf numFmtId="2" fontId="12" fillId="0" borderId="1" xfId="0" applyNumberFormat="1" applyFont="1" applyBorder="1" applyAlignment="1">
      <alignment horizontal="center"/>
    </xf>
    <xf numFmtId="0" fontId="14" fillId="12" borderId="5" xfId="0" applyFont="1" applyFill="1" applyBorder="1" applyAlignment="1">
      <alignment horizontal="center" vertical="top" wrapText="1"/>
    </xf>
    <xf numFmtId="0" fontId="14" fillId="12" borderId="7" xfId="0" applyFont="1" applyFill="1" applyBorder="1" applyAlignment="1">
      <alignment horizontal="center" vertical="top" wrapText="1"/>
    </xf>
    <xf numFmtId="0" fontId="14" fillId="12" borderId="0" xfId="0" applyFont="1" applyFill="1" applyBorder="1" applyAlignment="1">
      <alignment horizontal="center" vertical="top" wrapText="1"/>
    </xf>
    <xf numFmtId="0" fontId="14" fillId="13" borderId="7" xfId="0" applyFont="1" applyFill="1" applyBorder="1" applyAlignment="1">
      <alignment horizontal="center" vertical="top" wrapText="1"/>
    </xf>
    <xf numFmtId="0" fontId="0" fillId="0" borderId="0" xfId="0" applyFill="1"/>
    <xf numFmtId="0" fontId="14" fillId="5" borderId="0" xfId="0" applyFont="1" applyFill="1" applyBorder="1" applyAlignment="1">
      <alignment horizontal="center" vertical="top" wrapText="1"/>
    </xf>
    <xf numFmtId="164" fontId="14" fillId="13" borderId="0" xfId="1" applyNumberFormat="1" applyFont="1" applyFill="1" applyAlignment="1">
      <alignment horizontal="right" vertical="center" wrapText="1"/>
    </xf>
    <xf numFmtId="164" fontId="2" fillId="13" borderId="0" xfId="1" applyNumberFormat="1" applyFont="1" applyFill="1"/>
    <xf numFmtId="164" fontId="18" fillId="2" borderId="0" xfId="1" applyNumberFormat="1" applyFont="1" applyFill="1" applyBorder="1" applyAlignment="1">
      <alignment horizontal="right" vertical="center" wrapText="1"/>
    </xf>
    <xf numFmtId="164" fontId="18" fillId="2" borderId="0" xfId="1" applyNumberFormat="1" applyFont="1" applyFill="1" applyBorder="1" applyAlignment="1">
      <alignment horizontal="left" vertical="top" wrapText="1"/>
    </xf>
    <xf numFmtId="164" fontId="13" fillId="0" borderId="0" xfId="1" applyNumberFormat="1" applyFont="1" applyAlignment="1">
      <alignment horizontal="right" vertical="center" wrapText="1"/>
    </xf>
    <xf numFmtId="164" fontId="13" fillId="12" borderId="0" xfId="1" applyNumberFormat="1" applyFont="1" applyFill="1" applyAlignment="1">
      <alignment horizontal="right" vertical="center" wrapText="1"/>
    </xf>
    <xf numFmtId="164" fontId="0" fillId="12" borderId="0" xfId="1" applyNumberFormat="1" applyFont="1" applyFill="1"/>
    <xf numFmtId="0" fontId="20" fillId="0" borderId="0" xfId="0" applyFont="1"/>
    <xf numFmtId="0" fontId="0" fillId="0" borderId="1" xfId="0" applyBorder="1" applyAlignment="1">
      <alignment vertical="center"/>
    </xf>
    <xf numFmtId="0" fontId="0" fillId="0" borderId="1" xfId="0" applyBorder="1" applyAlignment="1">
      <alignment vertical="center" wrapText="1"/>
    </xf>
    <xf numFmtId="0" fontId="0" fillId="0" borderId="1" xfId="0" applyBorder="1" applyAlignment="1">
      <alignment horizontal="center" vertical="center" wrapText="1"/>
    </xf>
    <xf numFmtId="1" fontId="0" fillId="0" borderId="1" xfId="0" applyNumberFormat="1" applyBorder="1" applyAlignment="1">
      <alignment horizontal="center" vertical="center" wrapText="1"/>
    </xf>
    <xf numFmtId="0" fontId="16" fillId="6" borderId="0" xfId="0" applyFont="1" applyFill="1" applyBorder="1" applyAlignment="1">
      <alignment horizontal="center" vertical="center" wrapText="1"/>
    </xf>
    <xf numFmtId="0" fontId="8" fillId="0" borderId="0" xfId="0" applyFont="1" applyAlignment="1">
      <alignment horizontal="left"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10" fillId="0" borderId="0" xfId="0" applyFont="1" applyAlignment="1">
      <alignment horizontal="left" wrapText="1"/>
    </xf>
    <xf numFmtId="0" fontId="14" fillId="5" borderId="6" xfId="0" applyFont="1" applyFill="1" applyBorder="1" applyAlignment="1">
      <alignment horizontal="center" vertical="top" wrapText="1"/>
    </xf>
    <xf numFmtId="0" fontId="14" fillId="12" borderId="6" xfId="0" applyFont="1" applyFill="1" applyBorder="1" applyAlignment="1">
      <alignment horizontal="center" vertical="top" wrapText="1"/>
    </xf>
    <xf numFmtId="0" fontId="14" fillId="12" borderId="0" xfId="0" applyFont="1" applyFill="1" applyBorder="1" applyAlignment="1">
      <alignment horizontal="center" vertical="top" wrapText="1"/>
    </xf>
    <xf numFmtId="0" fontId="16" fillId="10" borderId="4" xfId="0" applyFont="1" applyFill="1" applyBorder="1" applyAlignment="1">
      <alignment horizontal="center" vertical="center" wrapText="1"/>
    </xf>
    <xf numFmtId="0" fontId="16" fillId="10" borderId="0" xfId="0" applyFont="1" applyFill="1" applyBorder="1" applyAlignment="1">
      <alignment horizontal="center" vertical="center" wrapText="1"/>
    </xf>
    <xf numFmtId="0" fontId="10" fillId="10" borderId="0" xfId="0" applyFont="1" applyFill="1" applyBorder="1" applyAlignment="1">
      <alignment horizontal="center" vertical="center" wrapText="1"/>
    </xf>
    <xf numFmtId="0" fontId="10" fillId="10" borderId="2" xfId="0" applyFont="1" applyFill="1" applyBorder="1" applyAlignment="1">
      <alignment horizontal="center" vertical="center" wrapText="1"/>
    </xf>
    <xf numFmtId="0" fontId="16" fillId="0" borderId="1" xfId="0" applyFont="1" applyBorder="1" applyAlignment="1">
      <alignment horizontal="center" vertical="top" wrapText="1"/>
    </xf>
    <xf numFmtId="0" fontId="8" fillId="7" borderId="0" xfId="0" applyFont="1" applyFill="1" applyBorder="1" applyAlignment="1">
      <alignment horizontal="center"/>
    </xf>
    <xf numFmtId="0" fontId="10" fillId="7" borderId="0" xfId="0" applyFont="1" applyFill="1" applyBorder="1" applyAlignment="1">
      <alignment horizontal="center" vertical="center" wrapText="1"/>
    </xf>
    <xf numFmtId="0" fontId="10" fillId="7" borderId="3" xfId="0" applyFont="1" applyFill="1" applyBorder="1" applyAlignment="1">
      <alignment horizontal="center" vertical="center" wrapText="1"/>
    </xf>
    <xf numFmtId="0" fontId="10" fillId="7" borderId="0" xfId="0" applyFont="1" applyFill="1" applyBorder="1" applyAlignment="1">
      <alignment horizontal="center" vertical="center"/>
    </xf>
    <xf numFmtId="0" fontId="8" fillId="0" borderId="0" xfId="0" applyFont="1" applyAlignment="1"/>
  </cellXfs>
  <cellStyles count="2">
    <cellStyle name="Milliers" xfId="1" builtinId="3"/>
    <cellStyle name="Normal" xfId="0" builtinId="0"/>
  </cellStyles>
  <dxfs count="0"/>
  <tableStyles count="0" defaultTableStyle="TableStyleMedium2" defaultPivotStyle="PivotStyleLight16"/>
  <colors>
    <mruColors>
      <color rgb="FFF19759"/>
      <color rgb="FFFFA3AC"/>
      <color rgb="FFF6C1FF"/>
      <color rgb="FFE4BBFD"/>
      <color rgb="FFF5BC99"/>
      <color rgb="FFF6C1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0"/>
          <c:tx>
            <c:strRef>
              <c:f>'Figure 2'!$A$4</c:f>
              <c:strCache>
                <c:ptCount val="1"/>
                <c:pt idx="0">
                  <c:v>Évolution ensemble</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'Figure 2'!$B$3:$G$3</c15:sqref>
                  </c15:fullRef>
                </c:ext>
              </c:extLst>
              <c:f>'Figure 2'!$C$3:$G$3</c:f>
              <c:numCache>
                <c:formatCode>General</c:formatCode>
                <c:ptCount val="5"/>
                <c:pt idx="0">
                  <c:v>2017</c:v>
                </c:pt>
                <c:pt idx="1">
                  <c:v>2018</c:v>
                </c:pt>
                <c:pt idx="2">
                  <c:v>2019</c:v>
                </c:pt>
                <c:pt idx="3">
                  <c:v>2020</c:v>
                </c:pt>
                <c:pt idx="4">
                  <c:v>2021</c:v>
                </c:pt>
              </c:numCache>
            </c:numRef>
          </c:cat>
          <c:val>
            <c:numRef>
              <c:extLst>
                <c:ext xmlns:c15="http://schemas.microsoft.com/office/drawing/2012/chart" uri="{02D57815-91ED-43cb-92C2-25804820EDAC}">
                  <c15:fullRef>
                    <c15:sqref>'Figure 2'!$B$4:$G$4</c15:sqref>
                  </c15:fullRef>
                </c:ext>
              </c:extLst>
              <c:f>'Figure 2'!$C$4:$G$4</c:f>
              <c:numCache>
                <c:formatCode>0.0</c:formatCode>
                <c:ptCount val="5"/>
                <c:pt idx="0">
                  <c:v>9.5121112366727267</c:v>
                </c:pt>
                <c:pt idx="1">
                  <c:v>18.921889721387231</c:v>
                </c:pt>
                <c:pt idx="2">
                  <c:v>10.197498726727407</c:v>
                </c:pt>
                <c:pt idx="3">
                  <c:v>-0.68128519830876932</c:v>
                </c:pt>
                <c:pt idx="4">
                  <c:v>23.808621016528498</c:v>
                </c:pt>
              </c:numCache>
            </c:numRef>
          </c:val>
        </c:ser>
        <c:ser>
          <c:idx val="0"/>
          <c:order val="1"/>
          <c:tx>
            <c:strRef>
              <c:f>'Figure 2'!$A$5</c:f>
              <c:strCache>
                <c:ptCount val="1"/>
                <c:pt idx="0">
                  <c:v>Évolution pour les faits commis l'année N</c:v>
                </c:pt>
              </c:strCache>
            </c:strRef>
          </c:tx>
          <c:spPr>
            <a:solidFill>
              <a:schemeClr val="accent1">
                <a:lumMod val="40000"/>
                <a:lumOff val="6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'Figure 2'!$B$3:$G$3</c15:sqref>
                  </c15:fullRef>
                </c:ext>
              </c:extLst>
              <c:f>'Figure 2'!$C$3:$G$3</c:f>
              <c:numCache>
                <c:formatCode>General</c:formatCode>
                <c:ptCount val="5"/>
                <c:pt idx="0">
                  <c:v>2017</c:v>
                </c:pt>
                <c:pt idx="1">
                  <c:v>2018</c:v>
                </c:pt>
                <c:pt idx="2">
                  <c:v>2019</c:v>
                </c:pt>
                <c:pt idx="3">
                  <c:v>2020</c:v>
                </c:pt>
                <c:pt idx="4">
                  <c:v>2021</c:v>
                </c:pt>
              </c:numCache>
            </c:numRef>
          </c:cat>
          <c:val>
            <c:numRef>
              <c:extLst>
                <c:ext xmlns:c15="http://schemas.microsoft.com/office/drawing/2012/chart" uri="{02D57815-91ED-43cb-92C2-25804820EDAC}">
                  <c15:fullRef>
                    <c15:sqref>'Figure 2'!$B$5:$G$5</c15:sqref>
                  </c15:fullRef>
                </c:ext>
              </c:extLst>
              <c:f>'Figure 2'!$C$5:$G$5</c:f>
              <c:numCache>
                <c:formatCode>0.0</c:formatCode>
                <c:ptCount val="5"/>
                <c:pt idx="0">
                  <c:v>11.071741671537112</c:v>
                </c:pt>
                <c:pt idx="1">
                  <c:v>16.548820995165585</c:v>
                </c:pt>
                <c:pt idx="2">
                  <c:v>7.2998673777476792</c:v>
                </c:pt>
                <c:pt idx="3">
                  <c:v>-4.662599274180824</c:v>
                </c:pt>
                <c:pt idx="4">
                  <c:v>17.587509999172482</c:v>
                </c:pt>
              </c:numCache>
            </c:numRef>
          </c:val>
        </c:ser>
        <c:dLbls>
          <c:showLegendKey val="0"/>
          <c:showVal val="0"/>
          <c:showCatName val="0"/>
          <c:showSerName val="0"/>
          <c:showPercent val="0"/>
          <c:showBubbleSize val="0"/>
        </c:dLbls>
        <c:gapWidth val="219"/>
        <c:axId val="611652648"/>
        <c:axId val="611654608"/>
      </c:barChart>
      <c:lineChart>
        <c:grouping val="standard"/>
        <c:varyColors val="0"/>
        <c:ser>
          <c:idx val="4"/>
          <c:order val="2"/>
          <c:tx>
            <c:strRef>
              <c:f>'Figure 2'!$A$6</c:f>
              <c:strCache>
                <c:ptCount val="1"/>
                <c:pt idx="0">
                  <c:v>Part des faits antérieurs à l'année N</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'Figure 2'!$B$3:$G$3</c15:sqref>
                  </c15:fullRef>
                </c:ext>
              </c:extLst>
              <c:f>'Figure 2'!$C$3:$G$3</c:f>
              <c:numCache>
                <c:formatCode>General</c:formatCode>
                <c:ptCount val="5"/>
                <c:pt idx="0">
                  <c:v>2017</c:v>
                </c:pt>
                <c:pt idx="1">
                  <c:v>2018</c:v>
                </c:pt>
                <c:pt idx="2">
                  <c:v>2019</c:v>
                </c:pt>
                <c:pt idx="3">
                  <c:v>2020</c:v>
                </c:pt>
                <c:pt idx="4">
                  <c:v>2021</c:v>
                </c:pt>
              </c:numCache>
            </c:numRef>
          </c:cat>
          <c:val>
            <c:numRef>
              <c:extLst>
                <c:ext xmlns:c15="http://schemas.microsoft.com/office/drawing/2012/chart" uri="{02D57815-91ED-43cb-92C2-25804820EDAC}">
                  <c15:fullRef>
                    <c15:sqref>'Figure 2'!$B$6:$G$6</c15:sqref>
                  </c15:fullRef>
                </c:ext>
              </c:extLst>
              <c:f>'Figure 2'!$C$6:$G$6</c:f>
              <c:numCache>
                <c:formatCode>0.0</c:formatCode>
                <c:ptCount val="5"/>
                <c:pt idx="0">
                  <c:v>31.789223383731883</c:v>
                </c:pt>
                <c:pt idx="1">
                  <c:v>33.150359345820831</c:v>
                </c:pt>
                <c:pt idx="2">
                  <c:v>34.908163439976718</c:v>
                </c:pt>
                <c:pt idx="3">
                  <c:v>37.517450578238915</c:v>
                </c:pt>
                <c:pt idx="4">
                  <c:v>40.657061321083034</c:v>
                </c:pt>
              </c:numCache>
            </c:numRef>
          </c:val>
          <c:smooth val="0"/>
        </c:ser>
        <c:dLbls>
          <c:showLegendKey val="0"/>
          <c:showVal val="0"/>
          <c:showCatName val="0"/>
          <c:showSerName val="0"/>
          <c:showPercent val="0"/>
          <c:showBubbleSize val="0"/>
        </c:dLbls>
        <c:marker val="1"/>
        <c:smooth val="0"/>
        <c:axId val="611649120"/>
        <c:axId val="611651864"/>
      </c:lineChart>
      <c:catAx>
        <c:axId val="611652648"/>
        <c:scaling>
          <c:orientation val="minMax"/>
        </c:scaling>
        <c:delete val="0"/>
        <c:axPos val="b"/>
        <c:title>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11654608"/>
        <c:crosses val="autoZero"/>
        <c:auto val="1"/>
        <c:lblAlgn val="ctr"/>
        <c:lblOffset val="100"/>
        <c:noMultiLvlLbl val="0"/>
      </c:catAx>
      <c:valAx>
        <c:axId val="611654608"/>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Évolution des faits (%)</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11652648"/>
        <c:crosses val="autoZero"/>
        <c:crossBetween val="between"/>
      </c:valAx>
      <c:valAx>
        <c:axId val="611651864"/>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Part des faits antérieurs (%)</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11649120"/>
        <c:crosses val="max"/>
        <c:crossBetween val="between"/>
      </c:valAx>
      <c:catAx>
        <c:axId val="611649120"/>
        <c:scaling>
          <c:orientation val="minMax"/>
        </c:scaling>
        <c:delete val="1"/>
        <c:axPos val="b"/>
        <c:numFmt formatCode="General" sourceLinked="1"/>
        <c:majorTickMark val="out"/>
        <c:minorTickMark val="none"/>
        <c:tickLblPos val="nextTo"/>
        <c:crossAx val="611651864"/>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complémentaire 4'!$A$4</c:f>
              <c:strCache>
                <c:ptCount val="1"/>
                <c:pt idx="0">
                  <c:v>Femmes</c:v>
                </c:pt>
              </c:strCache>
            </c:strRef>
          </c:tx>
          <c:spPr>
            <a:solidFill>
              <a:schemeClr val="accent1"/>
            </a:solidFill>
            <a:ln>
              <a:noFill/>
            </a:ln>
            <a:effectLst/>
          </c:spPr>
          <c:invertIfNegative val="0"/>
          <c:cat>
            <c:strRef>
              <c:f>'Figure complémentaire 4'!$B$3:$O$3</c:f>
              <c:strCache>
                <c:ptCount val="14"/>
                <c:pt idx="0">
                  <c:v>0 à 4 ans</c:v>
                </c:pt>
                <c:pt idx="1">
                  <c:v>5 à 9 ans</c:v>
                </c:pt>
                <c:pt idx="2">
                  <c:v>10 à 14 ans</c:v>
                </c:pt>
                <c:pt idx="3">
                  <c:v>15 à 19 ans</c:v>
                </c:pt>
                <c:pt idx="4">
                  <c:v>20 à 24 ans</c:v>
                </c:pt>
                <c:pt idx="5">
                  <c:v>25 à 29 ans</c:v>
                </c:pt>
                <c:pt idx="6">
                  <c:v>30 à 34 ans</c:v>
                </c:pt>
                <c:pt idx="7">
                  <c:v>35 à 39 ans</c:v>
                </c:pt>
                <c:pt idx="8">
                  <c:v>40 à 44 ans</c:v>
                </c:pt>
                <c:pt idx="9">
                  <c:v>45 à 49 ans</c:v>
                </c:pt>
                <c:pt idx="10">
                  <c:v>50 à 54 ans</c:v>
                </c:pt>
                <c:pt idx="11">
                  <c:v>55 à 59 ans</c:v>
                </c:pt>
                <c:pt idx="12">
                  <c:v>60 à 64 ans</c:v>
                </c:pt>
                <c:pt idx="13">
                  <c:v>65 ans et plus</c:v>
                </c:pt>
              </c:strCache>
            </c:strRef>
          </c:cat>
          <c:val>
            <c:numRef>
              <c:f>'Figure complémentaire 4'!$B$4:$O$4</c:f>
              <c:numCache>
                <c:formatCode>0.0</c:formatCode>
                <c:ptCount val="14"/>
                <c:pt idx="0">
                  <c:v>0.69105691056910568</c:v>
                </c:pt>
                <c:pt idx="1">
                  <c:v>2.3577235772357725</c:v>
                </c:pt>
                <c:pt idx="2">
                  <c:v>45.731707317073173</c:v>
                </c:pt>
                <c:pt idx="3">
                  <c:v>24.878048780487806</c:v>
                </c:pt>
                <c:pt idx="4">
                  <c:v>0.6097560975609756</c:v>
                </c:pt>
                <c:pt idx="5">
                  <c:v>0.56910569105691056</c:v>
                </c:pt>
                <c:pt idx="6">
                  <c:v>0.65040650406504064</c:v>
                </c:pt>
                <c:pt idx="7">
                  <c:v>0.81300813008130091</c:v>
                </c:pt>
                <c:pt idx="8">
                  <c:v>0.69105691056910568</c:v>
                </c:pt>
                <c:pt idx="9">
                  <c:v>0.6097560975609756</c:v>
                </c:pt>
                <c:pt idx="10">
                  <c:v>0.28455284552845528</c:v>
                </c:pt>
                <c:pt idx="11">
                  <c:v>8.1300813008130079E-2</c:v>
                </c:pt>
                <c:pt idx="12">
                  <c:v>0.36585365853658541</c:v>
                </c:pt>
                <c:pt idx="13">
                  <c:v>0</c:v>
                </c:pt>
              </c:numCache>
            </c:numRef>
          </c:val>
        </c:ser>
        <c:ser>
          <c:idx val="1"/>
          <c:order val="1"/>
          <c:tx>
            <c:strRef>
              <c:f>'Figure complémentaire 4'!$A$5</c:f>
              <c:strCache>
                <c:ptCount val="1"/>
                <c:pt idx="0">
                  <c:v>Hommes</c:v>
                </c:pt>
              </c:strCache>
            </c:strRef>
          </c:tx>
          <c:spPr>
            <a:solidFill>
              <a:schemeClr val="accent2"/>
            </a:solidFill>
            <a:ln>
              <a:noFill/>
            </a:ln>
            <a:effectLst/>
          </c:spPr>
          <c:invertIfNegative val="0"/>
          <c:cat>
            <c:strRef>
              <c:f>'Figure complémentaire 4'!$B$3:$O$3</c:f>
              <c:strCache>
                <c:ptCount val="14"/>
                <c:pt idx="0">
                  <c:v>0 à 4 ans</c:v>
                </c:pt>
                <c:pt idx="1">
                  <c:v>5 à 9 ans</c:v>
                </c:pt>
                <c:pt idx="2">
                  <c:v>10 à 14 ans</c:v>
                </c:pt>
                <c:pt idx="3">
                  <c:v>15 à 19 ans</c:v>
                </c:pt>
                <c:pt idx="4">
                  <c:v>20 à 24 ans</c:v>
                </c:pt>
                <c:pt idx="5">
                  <c:v>25 à 29 ans</c:v>
                </c:pt>
                <c:pt idx="6">
                  <c:v>30 à 34 ans</c:v>
                </c:pt>
                <c:pt idx="7">
                  <c:v>35 à 39 ans</c:v>
                </c:pt>
                <c:pt idx="8">
                  <c:v>40 à 44 ans</c:v>
                </c:pt>
                <c:pt idx="9">
                  <c:v>45 à 49 ans</c:v>
                </c:pt>
                <c:pt idx="10">
                  <c:v>50 à 54 ans</c:v>
                </c:pt>
                <c:pt idx="11">
                  <c:v>55 à 59 ans</c:v>
                </c:pt>
                <c:pt idx="12">
                  <c:v>60 à 64 ans</c:v>
                </c:pt>
                <c:pt idx="13">
                  <c:v>65 ans et plus</c:v>
                </c:pt>
              </c:strCache>
            </c:strRef>
          </c:cat>
          <c:val>
            <c:numRef>
              <c:f>'Figure complémentaire 4'!$B$5:$O$5</c:f>
              <c:numCache>
                <c:formatCode>0.0</c:formatCode>
                <c:ptCount val="14"/>
                <c:pt idx="0">
                  <c:v>0.36585365853658541</c:v>
                </c:pt>
                <c:pt idx="1">
                  <c:v>0.77235772357723576</c:v>
                </c:pt>
                <c:pt idx="2">
                  <c:v>10.121951219512196</c:v>
                </c:pt>
                <c:pt idx="3">
                  <c:v>9.2276422764227632</c:v>
                </c:pt>
                <c:pt idx="4">
                  <c:v>0.32520325203252032</c:v>
                </c:pt>
                <c:pt idx="5">
                  <c:v>4.065040650406504E-2</c:v>
                </c:pt>
                <c:pt idx="6">
                  <c:v>0</c:v>
                </c:pt>
                <c:pt idx="7">
                  <c:v>0.20325203252032523</c:v>
                </c:pt>
                <c:pt idx="8">
                  <c:v>0.24390243902439024</c:v>
                </c:pt>
                <c:pt idx="9">
                  <c:v>0.12195121951219512</c:v>
                </c:pt>
                <c:pt idx="10">
                  <c:v>4.065040650406504E-2</c:v>
                </c:pt>
                <c:pt idx="11">
                  <c:v>8.1300813008130079E-2</c:v>
                </c:pt>
                <c:pt idx="12">
                  <c:v>4.065040650406504E-2</c:v>
                </c:pt>
                <c:pt idx="13">
                  <c:v>8.1300813008130079E-2</c:v>
                </c:pt>
              </c:numCache>
            </c:numRef>
          </c:val>
        </c:ser>
        <c:dLbls>
          <c:showLegendKey val="0"/>
          <c:showVal val="0"/>
          <c:showCatName val="0"/>
          <c:showSerName val="0"/>
          <c:showPercent val="0"/>
          <c:showBubbleSize val="0"/>
        </c:dLbls>
        <c:gapWidth val="150"/>
        <c:overlap val="100"/>
        <c:axId val="367707880"/>
        <c:axId val="343301536"/>
      </c:barChart>
      <c:lineChart>
        <c:grouping val="standard"/>
        <c:varyColors val="0"/>
        <c:ser>
          <c:idx val="2"/>
          <c:order val="2"/>
          <c:tx>
            <c:strRef>
              <c:f>'Figure complémentaire 4'!$A$6</c:f>
              <c:strCache>
                <c:ptCount val="1"/>
                <c:pt idx="0">
                  <c:v>% d'Hommes</c:v>
                </c:pt>
              </c:strCache>
            </c:strRef>
          </c:tx>
          <c:spPr>
            <a:ln w="28575" cap="rnd">
              <a:solidFill>
                <a:srgbClr val="FF0000"/>
              </a:solidFill>
              <a:prstDash val="dash"/>
              <a:round/>
            </a:ln>
            <a:effectLst/>
          </c:spPr>
          <c:marker>
            <c:symbol val="none"/>
          </c:marker>
          <c:cat>
            <c:strRef>
              <c:f>'Figure complémentaire 4'!$B$3:$O$3</c:f>
              <c:strCache>
                <c:ptCount val="14"/>
                <c:pt idx="0">
                  <c:v>0 à 4 ans</c:v>
                </c:pt>
                <c:pt idx="1">
                  <c:v>5 à 9 ans</c:v>
                </c:pt>
                <c:pt idx="2">
                  <c:v>10 à 14 ans</c:v>
                </c:pt>
                <c:pt idx="3">
                  <c:v>15 à 19 ans</c:v>
                </c:pt>
                <c:pt idx="4">
                  <c:v>20 à 24 ans</c:v>
                </c:pt>
                <c:pt idx="5">
                  <c:v>25 à 29 ans</c:v>
                </c:pt>
                <c:pt idx="6">
                  <c:v>30 à 34 ans</c:v>
                </c:pt>
                <c:pt idx="7">
                  <c:v>35 à 39 ans</c:v>
                </c:pt>
                <c:pt idx="8">
                  <c:v>40 à 44 ans</c:v>
                </c:pt>
                <c:pt idx="9">
                  <c:v>45 à 49 ans</c:v>
                </c:pt>
                <c:pt idx="10">
                  <c:v>50 à 54 ans</c:v>
                </c:pt>
                <c:pt idx="11">
                  <c:v>55 à 59 ans</c:v>
                </c:pt>
                <c:pt idx="12">
                  <c:v>60 à 64 ans</c:v>
                </c:pt>
                <c:pt idx="13">
                  <c:v>65 ans et plus</c:v>
                </c:pt>
              </c:strCache>
            </c:strRef>
          </c:cat>
          <c:val>
            <c:numRef>
              <c:f>'Figure complémentaire 4'!$B$6:$O$6</c:f>
              <c:numCache>
                <c:formatCode>0.0</c:formatCode>
                <c:ptCount val="14"/>
                <c:pt idx="0">
                  <c:v>34.615384615384613</c:v>
                </c:pt>
                <c:pt idx="1">
                  <c:v>24.675324675324674</c:v>
                </c:pt>
                <c:pt idx="2">
                  <c:v>18.122270742358079</c:v>
                </c:pt>
                <c:pt idx="3">
                  <c:v>27.056019070321813</c:v>
                </c:pt>
              </c:numCache>
            </c:numRef>
          </c:val>
          <c:smooth val="0"/>
        </c:ser>
        <c:dLbls>
          <c:showLegendKey val="0"/>
          <c:showVal val="0"/>
          <c:showCatName val="0"/>
          <c:showSerName val="0"/>
          <c:showPercent val="0"/>
          <c:showBubbleSize val="0"/>
        </c:dLbls>
        <c:marker val="1"/>
        <c:smooth val="0"/>
        <c:axId val="343299184"/>
        <c:axId val="343297616"/>
      </c:lineChart>
      <c:catAx>
        <c:axId val="367707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3301536"/>
        <c:crosses val="autoZero"/>
        <c:auto val="1"/>
        <c:lblAlgn val="ctr"/>
        <c:lblOffset val="100"/>
        <c:noMultiLvlLbl val="0"/>
      </c:catAx>
      <c:valAx>
        <c:axId val="3433015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67707880"/>
        <c:crosses val="autoZero"/>
        <c:crossBetween val="between"/>
      </c:valAx>
      <c:valAx>
        <c:axId val="343297616"/>
        <c:scaling>
          <c:orientation val="minMax"/>
          <c:max val="10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3299184"/>
        <c:crosses val="max"/>
        <c:crossBetween val="between"/>
      </c:valAx>
      <c:catAx>
        <c:axId val="343299184"/>
        <c:scaling>
          <c:orientation val="minMax"/>
        </c:scaling>
        <c:delete val="1"/>
        <c:axPos val="b"/>
        <c:numFmt formatCode="General" sourceLinked="1"/>
        <c:majorTickMark val="out"/>
        <c:minorTickMark val="none"/>
        <c:tickLblPos val="nextTo"/>
        <c:crossAx val="343297616"/>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complémentaire 5'!$A$4</c:f>
              <c:strCache>
                <c:ptCount val="1"/>
                <c:pt idx="0">
                  <c:v>Femmes</c:v>
                </c:pt>
              </c:strCache>
            </c:strRef>
          </c:tx>
          <c:spPr>
            <a:solidFill>
              <a:schemeClr val="accent1"/>
            </a:solidFill>
            <a:ln>
              <a:noFill/>
            </a:ln>
            <a:effectLst/>
          </c:spPr>
          <c:invertIfNegative val="0"/>
          <c:cat>
            <c:strRef>
              <c:f>'Figure complémentaire 5'!$B$3:$O$3</c:f>
              <c:strCache>
                <c:ptCount val="14"/>
                <c:pt idx="0">
                  <c:v>0 à 4 ans</c:v>
                </c:pt>
                <c:pt idx="1">
                  <c:v>5 à 9 ans</c:v>
                </c:pt>
                <c:pt idx="2">
                  <c:v>10 à 14 ans</c:v>
                </c:pt>
                <c:pt idx="3">
                  <c:v>15 à 19 ans</c:v>
                </c:pt>
                <c:pt idx="4">
                  <c:v>20 à 24 ans</c:v>
                </c:pt>
                <c:pt idx="5">
                  <c:v>25 à 29 ans</c:v>
                </c:pt>
                <c:pt idx="6">
                  <c:v>30 à 34 ans</c:v>
                </c:pt>
                <c:pt idx="7">
                  <c:v>35 à 39 ans</c:v>
                </c:pt>
                <c:pt idx="8">
                  <c:v>40 à 44 ans</c:v>
                </c:pt>
                <c:pt idx="9">
                  <c:v>45 à 49 ans</c:v>
                </c:pt>
                <c:pt idx="10">
                  <c:v>50 à 54 ans</c:v>
                </c:pt>
                <c:pt idx="11">
                  <c:v>55 à 59 ans</c:v>
                </c:pt>
                <c:pt idx="12">
                  <c:v>60 à 64 ans</c:v>
                </c:pt>
                <c:pt idx="13">
                  <c:v>65 ans et plus</c:v>
                </c:pt>
              </c:strCache>
            </c:strRef>
          </c:cat>
          <c:val>
            <c:numRef>
              <c:f>'Figure complémentaire 5'!$B$4:$O$4</c:f>
              <c:numCache>
                <c:formatCode>0.0</c:formatCode>
                <c:ptCount val="14"/>
                <c:pt idx="0">
                  <c:v>2.0563594821020565</c:v>
                </c:pt>
                <c:pt idx="1">
                  <c:v>6.7275958365067279</c:v>
                </c:pt>
                <c:pt idx="2">
                  <c:v>42.523483117542519</c:v>
                </c:pt>
                <c:pt idx="3">
                  <c:v>17.136329017517134</c:v>
                </c:pt>
                <c:pt idx="4">
                  <c:v>0.12693577050012694</c:v>
                </c:pt>
                <c:pt idx="5">
                  <c:v>0.15232292460015232</c:v>
                </c:pt>
                <c:pt idx="6">
                  <c:v>0.53313023610053312</c:v>
                </c:pt>
                <c:pt idx="7">
                  <c:v>0.81238893120081246</c:v>
                </c:pt>
                <c:pt idx="8">
                  <c:v>0.83777608530083769</c:v>
                </c:pt>
                <c:pt idx="9">
                  <c:v>0.43158161970043157</c:v>
                </c:pt>
                <c:pt idx="10">
                  <c:v>0.17771007870017771</c:v>
                </c:pt>
                <c:pt idx="11">
                  <c:v>0.10154861640010156</c:v>
                </c:pt>
                <c:pt idx="12">
                  <c:v>2.5387154100025389E-2</c:v>
                </c:pt>
                <c:pt idx="13">
                  <c:v>0</c:v>
                </c:pt>
              </c:numCache>
            </c:numRef>
          </c:val>
        </c:ser>
        <c:ser>
          <c:idx val="1"/>
          <c:order val="1"/>
          <c:tx>
            <c:strRef>
              <c:f>'Figure complémentaire 5'!$A$5</c:f>
              <c:strCache>
                <c:ptCount val="1"/>
                <c:pt idx="0">
                  <c:v>Hommes</c:v>
                </c:pt>
              </c:strCache>
            </c:strRef>
          </c:tx>
          <c:spPr>
            <a:solidFill>
              <a:schemeClr val="accent2"/>
            </a:solidFill>
            <a:ln>
              <a:noFill/>
            </a:ln>
            <a:effectLst/>
          </c:spPr>
          <c:invertIfNegative val="0"/>
          <c:cat>
            <c:strRef>
              <c:f>'Figure complémentaire 5'!$B$3:$O$3</c:f>
              <c:strCache>
                <c:ptCount val="14"/>
                <c:pt idx="0">
                  <c:v>0 à 4 ans</c:v>
                </c:pt>
                <c:pt idx="1">
                  <c:v>5 à 9 ans</c:v>
                </c:pt>
                <c:pt idx="2">
                  <c:v>10 à 14 ans</c:v>
                </c:pt>
                <c:pt idx="3">
                  <c:v>15 à 19 ans</c:v>
                </c:pt>
                <c:pt idx="4">
                  <c:v>20 à 24 ans</c:v>
                </c:pt>
                <c:pt idx="5">
                  <c:v>25 à 29 ans</c:v>
                </c:pt>
                <c:pt idx="6">
                  <c:v>30 à 34 ans</c:v>
                </c:pt>
                <c:pt idx="7">
                  <c:v>35 à 39 ans</c:v>
                </c:pt>
                <c:pt idx="8">
                  <c:v>40 à 44 ans</c:v>
                </c:pt>
                <c:pt idx="9">
                  <c:v>45 à 49 ans</c:v>
                </c:pt>
                <c:pt idx="10">
                  <c:v>50 à 54 ans</c:v>
                </c:pt>
                <c:pt idx="11">
                  <c:v>55 à 59 ans</c:v>
                </c:pt>
                <c:pt idx="12">
                  <c:v>60 à 64 ans</c:v>
                </c:pt>
                <c:pt idx="13">
                  <c:v>65 ans et plus</c:v>
                </c:pt>
              </c:strCache>
            </c:strRef>
          </c:cat>
          <c:val>
            <c:numRef>
              <c:f>'Figure complémentaire 5'!$B$5:$O$5</c:f>
              <c:numCache>
                <c:formatCode>0.0</c:formatCode>
                <c:ptCount val="14"/>
                <c:pt idx="0">
                  <c:v>1.1931962427011933</c:v>
                </c:pt>
                <c:pt idx="1">
                  <c:v>4.2650418888042649</c:v>
                </c:pt>
                <c:pt idx="2">
                  <c:v>14.800710840314801</c:v>
                </c:pt>
                <c:pt idx="3">
                  <c:v>6.4737242955064733</c:v>
                </c:pt>
                <c:pt idx="4">
                  <c:v>0.15232292460015232</c:v>
                </c:pt>
                <c:pt idx="5">
                  <c:v>5.0774308200050779E-2</c:v>
                </c:pt>
                <c:pt idx="6">
                  <c:v>0.15232292460015232</c:v>
                </c:pt>
                <c:pt idx="7">
                  <c:v>0.22848438690022849</c:v>
                </c:pt>
                <c:pt idx="8">
                  <c:v>0.30464584920030463</c:v>
                </c:pt>
                <c:pt idx="9">
                  <c:v>0.20309723280020311</c:v>
                </c:pt>
                <c:pt idx="10">
                  <c:v>0.22848438690022849</c:v>
                </c:pt>
                <c:pt idx="11">
                  <c:v>0.12693577050012694</c:v>
                </c:pt>
                <c:pt idx="12">
                  <c:v>5.0774308200050779E-2</c:v>
                </c:pt>
                <c:pt idx="13">
                  <c:v>0</c:v>
                </c:pt>
              </c:numCache>
            </c:numRef>
          </c:val>
        </c:ser>
        <c:dLbls>
          <c:showLegendKey val="0"/>
          <c:showVal val="0"/>
          <c:showCatName val="0"/>
          <c:showSerName val="0"/>
          <c:showPercent val="0"/>
          <c:showBubbleSize val="0"/>
        </c:dLbls>
        <c:gapWidth val="150"/>
        <c:overlap val="100"/>
        <c:axId val="343302712"/>
        <c:axId val="343303104"/>
      </c:barChart>
      <c:lineChart>
        <c:grouping val="standard"/>
        <c:varyColors val="0"/>
        <c:ser>
          <c:idx val="2"/>
          <c:order val="2"/>
          <c:tx>
            <c:strRef>
              <c:f>'Figure complémentaire 5'!$A$6</c:f>
              <c:strCache>
                <c:ptCount val="1"/>
                <c:pt idx="0">
                  <c:v>% d'Hommes</c:v>
                </c:pt>
              </c:strCache>
            </c:strRef>
          </c:tx>
          <c:spPr>
            <a:ln w="28575" cap="rnd">
              <a:solidFill>
                <a:srgbClr val="FF0000"/>
              </a:solidFill>
              <a:prstDash val="dash"/>
              <a:round/>
            </a:ln>
            <a:effectLst/>
          </c:spPr>
          <c:marker>
            <c:symbol val="none"/>
          </c:marker>
          <c:cat>
            <c:strRef>
              <c:f>'Figure complémentaire 5'!$B$3:$O$3</c:f>
              <c:strCache>
                <c:ptCount val="14"/>
                <c:pt idx="0">
                  <c:v>0 à 4 ans</c:v>
                </c:pt>
                <c:pt idx="1">
                  <c:v>5 à 9 ans</c:v>
                </c:pt>
                <c:pt idx="2">
                  <c:v>10 à 14 ans</c:v>
                </c:pt>
                <c:pt idx="3">
                  <c:v>15 à 19 ans</c:v>
                </c:pt>
                <c:pt idx="4">
                  <c:v>20 à 24 ans</c:v>
                </c:pt>
                <c:pt idx="5">
                  <c:v>25 à 29 ans</c:v>
                </c:pt>
                <c:pt idx="6">
                  <c:v>30 à 34 ans</c:v>
                </c:pt>
                <c:pt idx="7">
                  <c:v>35 à 39 ans</c:v>
                </c:pt>
                <c:pt idx="8">
                  <c:v>40 à 44 ans</c:v>
                </c:pt>
                <c:pt idx="9">
                  <c:v>45 à 49 ans</c:v>
                </c:pt>
                <c:pt idx="10">
                  <c:v>50 à 54 ans</c:v>
                </c:pt>
                <c:pt idx="11">
                  <c:v>55 à 59 ans</c:v>
                </c:pt>
                <c:pt idx="12">
                  <c:v>60 à 64 ans</c:v>
                </c:pt>
                <c:pt idx="13">
                  <c:v>65 ans et plus</c:v>
                </c:pt>
              </c:strCache>
            </c:strRef>
          </c:cat>
          <c:val>
            <c:numRef>
              <c:f>'Figure complémentaire 5'!$B$6:$O$6</c:f>
              <c:numCache>
                <c:formatCode>0.0</c:formatCode>
                <c:ptCount val="14"/>
                <c:pt idx="0">
                  <c:v>36.71875</c:v>
                </c:pt>
                <c:pt idx="1">
                  <c:v>38.799076212471135</c:v>
                </c:pt>
                <c:pt idx="2">
                  <c:v>25.819309123117801</c:v>
                </c:pt>
                <c:pt idx="3">
                  <c:v>27.419354838709676</c:v>
                </c:pt>
              </c:numCache>
            </c:numRef>
          </c:val>
          <c:smooth val="0"/>
        </c:ser>
        <c:dLbls>
          <c:showLegendKey val="0"/>
          <c:showVal val="0"/>
          <c:showCatName val="0"/>
          <c:showSerName val="0"/>
          <c:showPercent val="0"/>
          <c:showBubbleSize val="0"/>
        </c:dLbls>
        <c:marker val="1"/>
        <c:smooth val="0"/>
        <c:axId val="484778384"/>
        <c:axId val="484783480"/>
      </c:lineChart>
      <c:catAx>
        <c:axId val="343302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3303104"/>
        <c:crosses val="autoZero"/>
        <c:auto val="1"/>
        <c:lblAlgn val="ctr"/>
        <c:lblOffset val="100"/>
        <c:noMultiLvlLbl val="0"/>
      </c:catAx>
      <c:valAx>
        <c:axId val="3433031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3302712"/>
        <c:crosses val="autoZero"/>
        <c:crossBetween val="between"/>
      </c:valAx>
      <c:valAx>
        <c:axId val="484783480"/>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4778384"/>
        <c:crosses val="max"/>
        <c:crossBetween val="between"/>
      </c:valAx>
      <c:catAx>
        <c:axId val="484778384"/>
        <c:scaling>
          <c:orientation val="minMax"/>
        </c:scaling>
        <c:delete val="1"/>
        <c:axPos val="b"/>
        <c:numFmt formatCode="General" sourceLinked="1"/>
        <c:majorTickMark val="out"/>
        <c:minorTickMark val="none"/>
        <c:tickLblPos val="nextTo"/>
        <c:crossAx val="484783480"/>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5"/>
          <c:order val="0"/>
          <c:tx>
            <c:strRef>
              <c:f>'Figure 8'!$G$3</c:f>
              <c:strCache>
                <c:ptCount val="1"/>
                <c:pt idx="0">
                  <c:v>Habitation individuelle</c:v>
                </c:pt>
              </c:strCache>
            </c:strRef>
          </c:tx>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'Figure 8'!$A$4:$A$9</c15:sqref>
                  </c15:fullRef>
                </c:ext>
              </c:extLst>
              <c:f>('Figure 8'!$A$4:$A$7,'Figure 8'!$A$9)</c:f>
              <c:strCache>
                <c:ptCount val="5"/>
                <c:pt idx="0">
                  <c:v>Viol</c:v>
                </c:pt>
                <c:pt idx="1">
                  <c:v>Agression sexuelle</c:v>
                </c:pt>
                <c:pt idx="2">
                  <c:v>Harcèlement sexuel</c:v>
                </c:pt>
                <c:pt idx="3">
                  <c:v>Voyeurisme</c:v>
                </c:pt>
                <c:pt idx="4">
                  <c:v>Exhibition sexuelle</c:v>
                </c:pt>
              </c:strCache>
            </c:strRef>
          </c:cat>
          <c:val>
            <c:numRef>
              <c:extLst>
                <c:ext xmlns:c15="http://schemas.microsoft.com/office/drawing/2012/chart" uri="{02D57815-91ED-43cb-92C2-25804820EDAC}">
                  <c15:fullRef>
                    <c15:sqref>'Figure 8'!$G$4:$G$9</c15:sqref>
                  </c15:fullRef>
                </c:ext>
              </c:extLst>
              <c:f>('Figure 8'!$G$4:$G$7,'Figure 8'!$G$9)</c:f>
              <c:numCache>
                <c:formatCode>0</c:formatCode>
                <c:ptCount val="5"/>
                <c:pt idx="0">
                  <c:v>60.38</c:v>
                </c:pt>
                <c:pt idx="1">
                  <c:v>30.28</c:v>
                </c:pt>
                <c:pt idx="2">
                  <c:v>20.86</c:v>
                </c:pt>
                <c:pt idx="3">
                  <c:v>30.8</c:v>
                </c:pt>
                <c:pt idx="4">
                  <c:v>16.27</c:v>
                </c:pt>
              </c:numCache>
            </c:numRef>
          </c:val>
        </c:ser>
        <c:ser>
          <c:idx val="6"/>
          <c:order val="1"/>
          <c:tx>
            <c:strRef>
              <c:f>'Figure 8'!$H$3</c:f>
              <c:strCache>
                <c:ptCount val="1"/>
                <c:pt idx="0">
                  <c:v>Habitation collective</c:v>
                </c:pt>
              </c:strCache>
            </c:strRef>
          </c:tx>
          <c:spPr>
            <a:solidFill>
              <a:schemeClr val="accent5">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'Figure 8'!$A$4:$A$9</c15:sqref>
                  </c15:fullRef>
                </c:ext>
              </c:extLst>
              <c:f>('Figure 8'!$A$4:$A$7,'Figure 8'!$A$9)</c:f>
              <c:strCache>
                <c:ptCount val="5"/>
                <c:pt idx="0">
                  <c:v>Viol</c:v>
                </c:pt>
                <c:pt idx="1">
                  <c:v>Agression sexuelle</c:v>
                </c:pt>
                <c:pt idx="2">
                  <c:v>Harcèlement sexuel</c:v>
                </c:pt>
                <c:pt idx="3">
                  <c:v>Voyeurisme</c:v>
                </c:pt>
                <c:pt idx="4">
                  <c:v>Exhibition sexuelle</c:v>
                </c:pt>
              </c:strCache>
            </c:strRef>
          </c:cat>
          <c:val>
            <c:numRef>
              <c:extLst>
                <c:ext xmlns:c15="http://schemas.microsoft.com/office/drawing/2012/chart" uri="{02D57815-91ED-43cb-92C2-25804820EDAC}">
                  <c15:fullRef>
                    <c15:sqref>'Figure 8'!$H$4:$H$9</c15:sqref>
                  </c15:fullRef>
                </c:ext>
              </c:extLst>
              <c:f>('Figure 8'!$H$4:$H$7,'Figure 8'!$H$9)</c:f>
              <c:numCache>
                <c:formatCode>0</c:formatCode>
                <c:ptCount val="5"/>
                <c:pt idx="0">
                  <c:v>5.76</c:v>
                </c:pt>
                <c:pt idx="1">
                  <c:v>4.3499999999999996</c:v>
                </c:pt>
                <c:pt idx="2">
                  <c:v>2.84</c:v>
                </c:pt>
                <c:pt idx="3">
                  <c:v>2</c:v>
                </c:pt>
                <c:pt idx="4">
                  <c:v>2.17</c:v>
                </c:pt>
              </c:numCache>
            </c:numRef>
          </c:val>
        </c:ser>
        <c:ser>
          <c:idx val="2"/>
          <c:order val="2"/>
          <c:tx>
            <c:strRef>
              <c:f>'Figure 8'!$D$3</c:f>
              <c:strCache>
                <c:ptCount val="1"/>
                <c:pt idx="0">
                  <c:v>Lieux privé (hors habitation)</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'Figure 8'!$A$4:$A$9</c15:sqref>
                  </c15:fullRef>
                </c:ext>
              </c:extLst>
              <c:f>('Figure 8'!$A$4:$A$7,'Figure 8'!$A$9)</c:f>
              <c:strCache>
                <c:ptCount val="5"/>
                <c:pt idx="0">
                  <c:v>Viol</c:v>
                </c:pt>
                <c:pt idx="1">
                  <c:v>Agression sexuelle</c:v>
                </c:pt>
                <c:pt idx="2">
                  <c:v>Harcèlement sexuel</c:v>
                </c:pt>
                <c:pt idx="3">
                  <c:v>Voyeurisme</c:v>
                </c:pt>
                <c:pt idx="4">
                  <c:v>Exhibition sexuelle</c:v>
                </c:pt>
              </c:strCache>
            </c:strRef>
          </c:cat>
          <c:val>
            <c:numRef>
              <c:extLst>
                <c:ext xmlns:c15="http://schemas.microsoft.com/office/drawing/2012/chart" uri="{02D57815-91ED-43cb-92C2-25804820EDAC}">
                  <c15:fullRef>
                    <c15:sqref>'Figure 8'!$D$4:$D$9</c15:sqref>
                  </c15:fullRef>
                </c:ext>
              </c:extLst>
              <c:f>('Figure 8'!$D$4:$D$7,'Figure 8'!$D$9)</c:f>
              <c:numCache>
                <c:formatCode>0</c:formatCode>
                <c:ptCount val="5"/>
                <c:pt idx="0">
                  <c:v>13.69</c:v>
                </c:pt>
                <c:pt idx="1">
                  <c:v>25.14</c:v>
                </c:pt>
                <c:pt idx="2">
                  <c:v>40.799999999999997</c:v>
                </c:pt>
                <c:pt idx="3">
                  <c:v>47.8</c:v>
                </c:pt>
                <c:pt idx="4">
                  <c:v>14.21</c:v>
                </c:pt>
              </c:numCache>
            </c:numRef>
          </c:val>
        </c:ser>
        <c:ser>
          <c:idx val="3"/>
          <c:order val="3"/>
          <c:tx>
            <c:strRef>
              <c:f>'Figure 8'!$E$3</c:f>
              <c:strCache>
                <c:ptCount val="1"/>
                <c:pt idx="0">
                  <c:v>Services publics</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'Figure 8'!$A$4:$A$9</c15:sqref>
                  </c15:fullRef>
                </c:ext>
              </c:extLst>
              <c:f>('Figure 8'!$A$4:$A$7,'Figure 8'!$A$9)</c:f>
              <c:strCache>
                <c:ptCount val="5"/>
                <c:pt idx="0">
                  <c:v>Viol</c:v>
                </c:pt>
                <c:pt idx="1">
                  <c:v>Agression sexuelle</c:v>
                </c:pt>
                <c:pt idx="2">
                  <c:v>Harcèlement sexuel</c:v>
                </c:pt>
                <c:pt idx="3">
                  <c:v>Voyeurisme</c:v>
                </c:pt>
                <c:pt idx="4">
                  <c:v>Exhibition sexuelle</c:v>
                </c:pt>
              </c:strCache>
            </c:strRef>
          </c:cat>
          <c:val>
            <c:numRef>
              <c:extLst>
                <c:ext xmlns:c15="http://schemas.microsoft.com/office/drawing/2012/chart" uri="{02D57815-91ED-43cb-92C2-25804820EDAC}">
                  <c15:fullRef>
                    <c15:sqref>'Figure 8'!$E$4:$E$9</c15:sqref>
                  </c15:fullRef>
                </c:ext>
              </c:extLst>
              <c:f>('Figure 8'!$E$4:$E$7,'Figure 8'!$E$9)</c:f>
              <c:numCache>
                <c:formatCode>0</c:formatCode>
                <c:ptCount val="5"/>
                <c:pt idx="0">
                  <c:v>5.8</c:v>
                </c:pt>
                <c:pt idx="1">
                  <c:v>7.39</c:v>
                </c:pt>
                <c:pt idx="2">
                  <c:v>12.2</c:v>
                </c:pt>
                <c:pt idx="3">
                  <c:v>4.8</c:v>
                </c:pt>
                <c:pt idx="4">
                  <c:v>4.21</c:v>
                </c:pt>
              </c:numCache>
            </c:numRef>
          </c:val>
        </c:ser>
        <c:ser>
          <c:idx val="1"/>
          <c:order val="4"/>
          <c:tx>
            <c:strRef>
              <c:f>'Figure 8'!$C$3</c:f>
              <c:strCache>
                <c:ptCount val="1"/>
                <c:pt idx="0">
                  <c:v>Transports</c:v>
                </c:pt>
              </c:strCache>
            </c:strRef>
          </c:tx>
          <c:spPr>
            <a:solidFill>
              <a:schemeClr val="accent6">
                <a:lumMod val="60000"/>
                <a:lumOff val="40000"/>
              </a:schemeClr>
            </a:solidFill>
            <a:ln>
              <a:noFill/>
            </a:ln>
            <a:effectLst/>
          </c:spPr>
          <c:invertIfNegative val="0"/>
          <c:dLbls>
            <c:spPr>
              <a:solidFill>
                <a:schemeClr val="accent6">
                  <a:lumMod val="60000"/>
                  <a:lumOff val="4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'Figure 8'!$A$4:$A$9</c15:sqref>
                  </c15:fullRef>
                </c:ext>
              </c:extLst>
              <c:f>('Figure 8'!$A$4:$A$7,'Figure 8'!$A$9)</c:f>
              <c:strCache>
                <c:ptCount val="5"/>
                <c:pt idx="0">
                  <c:v>Viol</c:v>
                </c:pt>
                <c:pt idx="1">
                  <c:v>Agression sexuelle</c:v>
                </c:pt>
                <c:pt idx="2">
                  <c:v>Harcèlement sexuel</c:v>
                </c:pt>
                <c:pt idx="3">
                  <c:v>Voyeurisme</c:v>
                </c:pt>
                <c:pt idx="4">
                  <c:v>Exhibition sexuelle</c:v>
                </c:pt>
              </c:strCache>
            </c:strRef>
          </c:cat>
          <c:val>
            <c:numRef>
              <c:extLst>
                <c:ext xmlns:c15="http://schemas.microsoft.com/office/drawing/2012/chart" uri="{02D57815-91ED-43cb-92C2-25804820EDAC}">
                  <c15:fullRef>
                    <c15:sqref>'Figure 8'!$C$4:$C$9</c15:sqref>
                  </c15:fullRef>
                </c:ext>
              </c:extLst>
              <c:f>('Figure 8'!$C$4:$C$7,'Figure 8'!$C$9)</c:f>
              <c:numCache>
                <c:formatCode>0</c:formatCode>
                <c:ptCount val="5"/>
                <c:pt idx="0">
                  <c:v>2.58</c:v>
                </c:pt>
                <c:pt idx="1">
                  <c:v>11.52</c:v>
                </c:pt>
                <c:pt idx="2">
                  <c:v>2.58</c:v>
                </c:pt>
                <c:pt idx="3">
                  <c:v>4</c:v>
                </c:pt>
                <c:pt idx="4">
                  <c:v>12.11</c:v>
                </c:pt>
              </c:numCache>
            </c:numRef>
          </c:val>
        </c:ser>
        <c:ser>
          <c:idx val="0"/>
          <c:order val="5"/>
          <c:tx>
            <c:strRef>
              <c:f>'Figure 8'!$B$3</c:f>
              <c:strCache>
                <c:ptCount val="1"/>
                <c:pt idx="0">
                  <c:v>Autre lieu public</c:v>
                </c:pt>
              </c:strCache>
            </c:strRef>
          </c:tx>
          <c:spPr>
            <a:solidFill>
              <a:schemeClr val="accent6">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'Figure 8'!$A$4:$A$9</c15:sqref>
                  </c15:fullRef>
                </c:ext>
              </c:extLst>
              <c:f>('Figure 8'!$A$4:$A$7,'Figure 8'!$A$9)</c:f>
              <c:strCache>
                <c:ptCount val="5"/>
                <c:pt idx="0">
                  <c:v>Viol</c:v>
                </c:pt>
                <c:pt idx="1">
                  <c:v>Agression sexuelle</c:v>
                </c:pt>
                <c:pt idx="2">
                  <c:v>Harcèlement sexuel</c:v>
                </c:pt>
                <c:pt idx="3">
                  <c:v>Voyeurisme</c:v>
                </c:pt>
                <c:pt idx="4">
                  <c:v>Exhibition sexuelle</c:v>
                </c:pt>
              </c:strCache>
            </c:strRef>
          </c:cat>
          <c:val>
            <c:numRef>
              <c:extLst>
                <c:ext xmlns:c15="http://schemas.microsoft.com/office/drawing/2012/chart" uri="{02D57815-91ED-43cb-92C2-25804820EDAC}">
                  <c15:fullRef>
                    <c15:sqref>'Figure 8'!$B$4:$B$9</c15:sqref>
                  </c15:fullRef>
                </c:ext>
              </c:extLst>
              <c:f>('Figure 8'!$B$4:$B$7,'Figure 8'!$B$9)</c:f>
              <c:numCache>
                <c:formatCode>0</c:formatCode>
                <c:ptCount val="5"/>
                <c:pt idx="0">
                  <c:v>11.63</c:v>
                </c:pt>
                <c:pt idx="1">
                  <c:v>21.15</c:v>
                </c:pt>
                <c:pt idx="2">
                  <c:v>7.04</c:v>
                </c:pt>
                <c:pt idx="3">
                  <c:v>10.199999999999999</c:v>
                </c:pt>
                <c:pt idx="4">
                  <c:v>49.71</c:v>
                </c:pt>
              </c:numCache>
            </c:numRef>
          </c:val>
        </c:ser>
        <c:ser>
          <c:idx val="4"/>
          <c:order val="6"/>
          <c:tx>
            <c:strRef>
              <c:f>'Figure 8'!$F$3</c:f>
              <c:strCache>
                <c:ptCount val="1"/>
                <c:pt idx="0">
                  <c:v>Réseau de communication</c:v>
                </c:pt>
              </c:strCache>
            </c:strRef>
          </c:tx>
          <c:spPr>
            <a:solidFill>
              <a:srgbClr val="F6C1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'Figure 8'!$A$4:$A$9</c15:sqref>
                  </c15:fullRef>
                </c:ext>
              </c:extLst>
              <c:f>('Figure 8'!$A$4:$A$7,'Figure 8'!$A$9)</c:f>
              <c:strCache>
                <c:ptCount val="5"/>
                <c:pt idx="0">
                  <c:v>Viol</c:v>
                </c:pt>
                <c:pt idx="1">
                  <c:v>Agression sexuelle</c:v>
                </c:pt>
                <c:pt idx="2">
                  <c:v>Harcèlement sexuel</c:v>
                </c:pt>
                <c:pt idx="3">
                  <c:v>Voyeurisme</c:v>
                </c:pt>
                <c:pt idx="4">
                  <c:v>Exhibition sexuelle</c:v>
                </c:pt>
              </c:strCache>
            </c:strRef>
          </c:cat>
          <c:val>
            <c:numRef>
              <c:extLst>
                <c:ext xmlns:c15="http://schemas.microsoft.com/office/drawing/2012/chart" uri="{02D57815-91ED-43cb-92C2-25804820EDAC}">
                  <c15:fullRef>
                    <c15:sqref>'Figure 8'!$F$4:$F$9</c15:sqref>
                  </c15:fullRef>
                </c:ext>
              </c:extLst>
              <c:f>('Figure 8'!$F$4:$F$7,'Figure 8'!$F$9)</c:f>
              <c:numCache>
                <c:formatCode>0</c:formatCode>
                <c:ptCount val="5"/>
                <c:pt idx="0">
                  <c:v>0.16</c:v>
                </c:pt>
                <c:pt idx="1">
                  <c:v>0.18</c:v>
                </c:pt>
                <c:pt idx="2">
                  <c:v>13.69</c:v>
                </c:pt>
                <c:pt idx="3">
                  <c:v>0.4</c:v>
                </c:pt>
                <c:pt idx="4">
                  <c:v>1.33</c:v>
                </c:pt>
              </c:numCache>
            </c:numRef>
          </c:val>
        </c:ser>
        <c:dLbls>
          <c:dLblPos val="ctr"/>
          <c:showLegendKey val="0"/>
          <c:showVal val="1"/>
          <c:showCatName val="0"/>
          <c:showSerName val="0"/>
          <c:showPercent val="0"/>
          <c:showBubbleSize val="0"/>
        </c:dLbls>
        <c:gapWidth val="150"/>
        <c:overlap val="100"/>
        <c:axId val="483829776"/>
        <c:axId val="483827816"/>
      </c:barChart>
      <c:catAx>
        <c:axId val="4838297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3827816"/>
        <c:crosses val="autoZero"/>
        <c:auto val="1"/>
        <c:lblAlgn val="ctr"/>
        <c:lblOffset val="100"/>
        <c:noMultiLvlLbl val="0"/>
      </c:catAx>
      <c:valAx>
        <c:axId val="4838278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382977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5"/>
          <c:order val="0"/>
          <c:tx>
            <c:strRef>
              <c:f>'Figure 8'!$G$13</c:f>
              <c:strCache>
                <c:ptCount val="1"/>
                <c:pt idx="0">
                  <c:v>Habitation individuelle</c:v>
                </c:pt>
              </c:strCache>
            </c:strRef>
          </c:tx>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'Figure 8'!$A$14:$A$22</c15:sqref>
                  </c15:fullRef>
                </c:ext>
              </c:extLst>
              <c:f>('Figure 8'!$A$14:$A$17,'Figure 8'!$A$19:$A$22)</c:f>
              <c:strCache>
                <c:ptCount val="8"/>
                <c:pt idx="0">
                  <c:v>Viol</c:v>
                </c:pt>
                <c:pt idx="1">
                  <c:v>Agression ou atteinte sexuelle</c:v>
                </c:pt>
                <c:pt idx="2">
                  <c:v>Harcèlement sexuel</c:v>
                </c:pt>
                <c:pt idx="3">
                  <c:v>Voyeurisme</c:v>
                </c:pt>
                <c:pt idx="4">
                  <c:v>Exhibition sexuelle</c:v>
                </c:pt>
                <c:pt idx="5">
                  <c:v>Publication violente/pornographique</c:v>
                </c:pt>
                <c:pt idx="6">
                  <c:v>Pédopornographie</c:v>
                </c:pt>
                <c:pt idx="7">
                  <c:v>Corruption d'un mineur</c:v>
                </c:pt>
              </c:strCache>
            </c:strRef>
          </c:cat>
          <c:val>
            <c:numRef>
              <c:extLst>
                <c:ext xmlns:c15="http://schemas.microsoft.com/office/drawing/2012/chart" uri="{02D57815-91ED-43cb-92C2-25804820EDAC}">
                  <c15:fullRef>
                    <c15:sqref>'Figure 8'!$G$14:$G$22</c15:sqref>
                  </c15:fullRef>
                </c:ext>
              </c:extLst>
              <c:f>('Figure 8'!$G$14:$G$17,'Figure 8'!$G$19:$G$22)</c:f>
              <c:numCache>
                <c:formatCode>0</c:formatCode>
                <c:ptCount val="8"/>
                <c:pt idx="0">
                  <c:v>61.51</c:v>
                </c:pt>
                <c:pt idx="1">
                  <c:v>42.69</c:v>
                </c:pt>
                <c:pt idx="2">
                  <c:v>19.440000000000001</c:v>
                </c:pt>
                <c:pt idx="3">
                  <c:v>36.81</c:v>
                </c:pt>
                <c:pt idx="4">
                  <c:v>13.17</c:v>
                </c:pt>
                <c:pt idx="5">
                  <c:v>29.15</c:v>
                </c:pt>
                <c:pt idx="6">
                  <c:v>34.17</c:v>
                </c:pt>
                <c:pt idx="7">
                  <c:v>39.99</c:v>
                </c:pt>
              </c:numCache>
            </c:numRef>
          </c:val>
        </c:ser>
        <c:ser>
          <c:idx val="6"/>
          <c:order val="1"/>
          <c:tx>
            <c:strRef>
              <c:f>'Figure 8'!$H$13</c:f>
              <c:strCache>
                <c:ptCount val="1"/>
                <c:pt idx="0">
                  <c:v>Habitation collective</c:v>
                </c:pt>
              </c:strCache>
            </c:strRef>
          </c:tx>
          <c:spPr>
            <a:solidFill>
              <a:schemeClr val="accent3">
                <a:lumMod val="60000"/>
                <a:lumOff val="40000"/>
              </a:schemeClr>
            </a:solidFill>
            <a:ln>
              <a:noFill/>
            </a:ln>
            <a:effectLst/>
          </c:spPr>
          <c:invertIfNegative val="0"/>
          <c:dLbls>
            <c:spPr>
              <a:solidFill>
                <a:schemeClr val="accent5">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'Figure 8'!$A$14:$A$22</c15:sqref>
                  </c15:fullRef>
                </c:ext>
              </c:extLst>
              <c:f>('Figure 8'!$A$14:$A$17,'Figure 8'!$A$19:$A$22)</c:f>
              <c:strCache>
                <c:ptCount val="8"/>
                <c:pt idx="0">
                  <c:v>Viol</c:v>
                </c:pt>
                <c:pt idx="1">
                  <c:v>Agression ou atteinte sexuelle</c:v>
                </c:pt>
                <c:pt idx="2">
                  <c:v>Harcèlement sexuel</c:v>
                </c:pt>
                <c:pt idx="3">
                  <c:v>Voyeurisme</c:v>
                </c:pt>
                <c:pt idx="4">
                  <c:v>Exhibition sexuelle</c:v>
                </c:pt>
                <c:pt idx="5">
                  <c:v>Publication violente/pornographique</c:v>
                </c:pt>
                <c:pt idx="6">
                  <c:v>Pédopornographie</c:v>
                </c:pt>
                <c:pt idx="7">
                  <c:v>Corruption d'un mineur</c:v>
                </c:pt>
              </c:strCache>
            </c:strRef>
          </c:cat>
          <c:val>
            <c:numRef>
              <c:extLst>
                <c:ext xmlns:c15="http://schemas.microsoft.com/office/drawing/2012/chart" uri="{02D57815-91ED-43cb-92C2-25804820EDAC}">
                  <c15:fullRef>
                    <c15:sqref>'Figure 8'!$H$14:$H$22</c15:sqref>
                  </c15:fullRef>
                </c:ext>
              </c:extLst>
              <c:f>('Figure 8'!$H$14:$H$17,'Figure 8'!$H$19:$H$22)</c:f>
              <c:numCache>
                <c:formatCode>0</c:formatCode>
                <c:ptCount val="8"/>
                <c:pt idx="0">
                  <c:v>4.92</c:v>
                </c:pt>
                <c:pt idx="1">
                  <c:v>4.74</c:v>
                </c:pt>
                <c:pt idx="2">
                  <c:v>1.63</c:v>
                </c:pt>
                <c:pt idx="3">
                  <c:v>1.39</c:v>
                </c:pt>
                <c:pt idx="4">
                  <c:v>1.48</c:v>
                </c:pt>
                <c:pt idx="5">
                  <c:v>2.19</c:v>
                </c:pt>
                <c:pt idx="6">
                  <c:v>1.95</c:v>
                </c:pt>
                <c:pt idx="7">
                  <c:v>2.97</c:v>
                </c:pt>
              </c:numCache>
            </c:numRef>
          </c:val>
        </c:ser>
        <c:ser>
          <c:idx val="2"/>
          <c:order val="2"/>
          <c:tx>
            <c:strRef>
              <c:f>'Figure 8'!$D$13</c:f>
              <c:strCache>
                <c:ptCount val="1"/>
                <c:pt idx="0">
                  <c:v>Lieux privé (hors habitation)</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'Figure 8'!$A$14:$A$22</c15:sqref>
                  </c15:fullRef>
                </c:ext>
              </c:extLst>
              <c:f>('Figure 8'!$A$14:$A$17,'Figure 8'!$A$19:$A$22)</c:f>
              <c:strCache>
                <c:ptCount val="8"/>
                <c:pt idx="0">
                  <c:v>Viol</c:v>
                </c:pt>
                <c:pt idx="1">
                  <c:v>Agression ou atteinte sexuelle</c:v>
                </c:pt>
                <c:pt idx="2">
                  <c:v>Harcèlement sexuel</c:v>
                </c:pt>
                <c:pt idx="3">
                  <c:v>Voyeurisme</c:v>
                </c:pt>
                <c:pt idx="4">
                  <c:v>Exhibition sexuelle</c:v>
                </c:pt>
                <c:pt idx="5">
                  <c:v>Publication violente/pornographique</c:v>
                </c:pt>
                <c:pt idx="6">
                  <c:v>Pédopornographie</c:v>
                </c:pt>
                <c:pt idx="7">
                  <c:v>Corruption d'un mineur</c:v>
                </c:pt>
              </c:strCache>
            </c:strRef>
          </c:cat>
          <c:val>
            <c:numRef>
              <c:extLst>
                <c:ext xmlns:c15="http://schemas.microsoft.com/office/drawing/2012/chart" uri="{02D57815-91ED-43cb-92C2-25804820EDAC}">
                  <c15:fullRef>
                    <c15:sqref>'Figure 8'!$D$14:$D$22</c15:sqref>
                  </c15:fullRef>
                </c:ext>
              </c:extLst>
              <c:f>('Figure 8'!$D$14:$D$17,'Figure 8'!$D$19:$D$22)</c:f>
              <c:numCache>
                <c:formatCode>0</c:formatCode>
                <c:ptCount val="8"/>
                <c:pt idx="0">
                  <c:v>10.71</c:v>
                </c:pt>
                <c:pt idx="1">
                  <c:v>11.84</c:v>
                </c:pt>
                <c:pt idx="2">
                  <c:v>12.6</c:v>
                </c:pt>
                <c:pt idx="3">
                  <c:v>48.61</c:v>
                </c:pt>
                <c:pt idx="4">
                  <c:v>9.89</c:v>
                </c:pt>
                <c:pt idx="5">
                  <c:v>0.63</c:v>
                </c:pt>
                <c:pt idx="6">
                  <c:v>3.35</c:v>
                </c:pt>
                <c:pt idx="7">
                  <c:v>5.31</c:v>
                </c:pt>
              </c:numCache>
            </c:numRef>
          </c:val>
        </c:ser>
        <c:ser>
          <c:idx val="3"/>
          <c:order val="3"/>
          <c:tx>
            <c:strRef>
              <c:f>'Figure 8'!$E$13</c:f>
              <c:strCache>
                <c:ptCount val="1"/>
                <c:pt idx="0">
                  <c:v>Services publics</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'Figure 8'!$A$14:$A$22</c15:sqref>
                  </c15:fullRef>
                </c:ext>
              </c:extLst>
              <c:f>('Figure 8'!$A$14:$A$17,'Figure 8'!$A$19:$A$22)</c:f>
              <c:strCache>
                <c:ptCount val="8"/>
                <c:pt idx="0">
                  <c:v>Viol</c:v>
                </c:pt>
                <c:pt idx="1">
                  <c:v>Agression ou atteinte sexuelle</c:v>
                </c:pt>
                <c:pt idx="2">
                  <c:v>Harcèlement sexuel</c:v>
                </c:pt>
                <c:pt idx="3">
                  <c:v>Voyeurisme</c:v>
                </c:pt>
                <c:pt idx="4">
                  <c:v>Exhibition sexuelle</c:v>
                </c:pt>
                <c:pt idx="5">
                  <c:v>Publication violente/pornographique</c:v>
                </c:pt>
                <c:pt idx="6">
                  <c:v>Pédopornographie</c:v>
                </c:pt>
                <c:pt idx="7">
                  <c:v>Corruption d'un mineur</c:v>
                </c:pt>
              </c:strCache>
            </c:strRef>
          </c:cat>
          <c:val>
            <c:numRef>
              <c:extLst>
                <c:ext xmlns:c15="http://schemas.microsoft.com/office/drawing/2012/chart" uri="{02D57815-91ED-43cb-92C2-25804820EDAC}">
                  <c15:fullRef>
                    <c15:sqref>'Figure 8'!$E$14:$E$22</c15:sqref>
                  </c15:fullRef>
                </c:ext>
              </c:extLst>
              <c:f>('Figure 8'!$E$14:$E$17,'Figure 8'!$E$19:$E$22)</c:f>
              <c:numCache>
                <c:formatCode>0</c:formatCode>
                <c:ptCount val="8"/>
                <c:pt idx="0">
                  <c:v>6.73</c:v>
                </c:pt>
                <c:pt idx="1">
                  <c:v>17.95</c:v>
                </c:pt>
                <c:pt idx="2">
                  <c:v>33.33</c:v>
                </c:pt>
                <c:pt idx="3">
                  <c:v>6.94</c:v>
                </c:pt>
                <c:pt idx="4">
                  <c:v>4.6399999999999997</c:v>
                </c:pt>
                <c:pt idx="5">
                  <c:v>16.93</c:v>
                </c:pt>
                <c:pt idx="6">
                  <c:v>9.39</c:v>
                </c:pt>
                <c:pt idx="7">
                  <c:v>6.54</c:v>
                </c:pt>
              </c:numCache>
            </c:numRef>
          </c:val>
        </c:ser>
        <c:ser>
          <c:idx val="1"/>
          <c:order val="4"/>
          <c:tx>
            <c:strRef>
              <c:f>'Figure 8'!$C$13</c:f>
              <c:strCache>
                <c:ptCount val="1"/>
                <c:pt idx="0">
                  <c:v>Transports</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'Figure 8'!$A$14:$A$22</c15:sqref>
                  </c15:fullRef>
                </c:ext>
              </c:extLst>
              <c:f>('Figure 8'!$A$14:$A$17,'Figure 8'!$A$19:$A$22)</c:f>
              <c:strCache>
                <c:ptCount val="8"/>
                <c:pt idx="0">
                  <c:v>Viol</c:v>
                </c:pt>
                <c:pt idx="1">
                  <c:v>Agression ou atteinte sexuelle</c:v>
                </c:pt>
                <c:pt idx="2">
                  <c:v>Harcèlement sexuel</c:v>
                </c:pt>
                <c:pt idx="3">
                  <c:v>Voyeurisme</c:v>
                </c:pt>
                <c:pt idx="4">
                  <c:v>Exhibition sexuelle</c:v>
                </c:pt>
                <c:pt idx="5">
                  <c:v>Publication violente/pornographique</c:v>
                </c:pt>
                <c:pt idx="6">
                  <c:v>Pédopornographie</c:v>
                </c:pt>
                <c:pt idx="7">
                  <c:v>Corruption d'un mineur</c:v>
                </c:pt>
              </c:strCache>
            </c:strRef>
          </c:cat>
          <c:val>
            <c:numRef>
              <c:extLst>
                <c:ext xmlns:c15="http://schemas.microsoft.com/office/drawing/2012/chart" uri="{02D57815-91ED-43cb-92C2-25804820EDAC}">
                  <c15:fullRef>
                    <c15:sqref>'Figure 8'!$C$14:$C$22</c15:sqref>
                  </c15:fullRef>
                </c:ext>
              </c:extLst>
              <c:f>('Figure 8'!$C$14:$C$17,'Figure 8'!$C$19:$C$22)</c:f>
              <c:numCache>
                <c:formatCode>0</c:formatCode>
                <c:ptCount val="8"/>
                <c:pt idx="0">
                  <c:v>2.0699999999999998</c:v>
                </c:pt>
                <c:pt idx="1">
                  <c:v>6.42</c:v>
                </c:pt>
                <c:pt idx="2">
                  <c:v>2.82</c:v>
                </c:pt>
                <c:pt idx="3">
                  <c:v>1.39</c:v>
                </c:pt>
                <c:pt idx="4">
                  <c:v>10.45</c:v>
                </c:pt>
                <c:pt idx="5">
                  <c:v>1.88</c:v>
                </c:pt>
                <c:pt idx="6">
                  <c:v>0.25</c:v>
                </c:pt>
                <c:pt idx="7">
                  <c:v>3.07</c:v>
                </c:pt>
              </c:numCache>
            </c:numRef>
          </c:val>
        </c:ser>
        <c:ser>
          <c:idx val="0"/>
          <c:order val="5"/>
          <c:tx>
            <c:strRef>
              <c:f>'Figure 8'!$B$13</c:f>
              <c:strCache>
                <c:ptCount val="1"/>
                <c:pt idx="0">
                  <c:v>Autre lieu public</c:v>
                </c:pt>
              </c:strCache>
            </c:strRef>
          </c:tx>
          <c:spPr>
            <a:solidFill>
              <a:schemeClr val="accent6">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'Figure 8'!$A$14:$A$22</c15:sqref>
                  </c15:fullRef>
                </c:ext>
              </c:extLst>
              <c:f>('Figure 8'!$A$14:$A$17,'Figure 8'!$A$19:$A$22)</c:f>
              <c:strCache>
                <c:ptCount val="8"/>
                <c:pt idx="0">
                  <c:v>Viol</c:v>
                </c:pt>
                <c:pt idx="1">
                  <c:v>Agression ou atteinte sexuelle</c:v>
                </c:pt>
                <c:pt idx="2">
                  <c:v>Harcèlement sexuel</c:v>
                </c:pt>
                <c:pt idx="3">
                  <c:v>Voyeurisme</c:v>
                </c:pt>
                <c:pt idx="4">
                  <c:v>Exhibition sexuelle</c:v>
                </c:pt>
                <c:pt idx="5">
                  <c:v>Publication violente/pornographique</c:v>
                </c:pt>
                <c:pt idx="6">
                  <c:v>Pédopornographie</c:v>
                </c:pt>
                <c:pt idx="7">
                  <c:v>Corruption d'un mineur</c:v>
                </c:pt>
              </c:strCache>
            </c:strRef>
          </c:cat>
          <c:val>
            <c:numRef>
              <c:extLst>
                <c:ext xmlns:c15="http://schemas.microsoft.com/office/drawing/2012/chart" uri="{02D57815-91ED-43cb-92C2-25804820EDAC}">
                  <c15:fullRef>
                    <c15:sqref>'Figure 8'!$B$14:$B$22</c15:sqref>
                  </c15:fullRef>
                </c:ext>
              </c:extLst>
              <c:f>('Figure 8'!$B$14:$B$17,'Figure 8'!$B$19:$B$22)</c:f>
              <c:numCache>
                <c:formatCode>0</c:formatCode>
                <c:ptCount val="8"/>
                <c:pt idx="0">
                  <c:v>13.95</c:v>
                </c:pt>
                <c:pt idx="1">
                  <c:v>16.010000000000002</c:v>
                </c:pt>
                <c:pt idx="2">
                  <c:v>10.42</c:v>
                </c:pt>
                <c:pt idx="3">
                  <c:v>4.8600000000000003</c:v>
                </c:pt>
                <c:pt idx="4">
                  <c:v>58.75</c:v>
                </c:pt>
                <c:pt idx="5">
                  <c:v>3.13</c:v>
                </c:pt>
                <c:pt idx="6">
                  <c:v>2.85</c:v>
                </c:pt>
                <c:pt idx="7">
                  <c:v>12.99</c:v>
                </c:pt>
              </c:numCache>
            </c:numRef>
          </c:val>
        </c:ser>
        <c:ser>
          <c:idx val="4"/>
          <c:order val="6"/>
          <c:tx>
            <c:strRef>
              <c:f>'Figure 8'!$F$13</c:f>
              <c:strCache>
                <c:ptCount val="1"/>
                <c:pt idx="0">
                  <c:v>Réseau de communication</c:v>
                </c:pt>
              </c:strCache>
            </c:strRef>
          </c:tx>
          <c:spPr>
            <a:solidFill>
              <a:srgbClr val="F6C1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'Figure 8'!$A$14:$A$22</c15:sqref>
                  </c15:fullRef>
                </c:ext>
              </c:extLst>
              <c:f>('Figure 8'!$A$14:$A$17,'Figure 8'!$A$19:$A$22)</c:f>
              <c:strCache>
                <c:ptCount val="8"/>
                <c:pt idx="0">
                  <c:v>Viol</c:v>
                </c:pt>
                <c:pt idx="1">
                  <c:v>Agression ou atteinte sexuelle</c:v>
                </c:pt>
                <c:pt idx="2">
                  <c:v>Harcèlement sexuel</c:v>
                </c:pt>
                <c:pt idx="3">
                  <c:v>Voyeurisme</c:v>
                </c:pt>
                <c:pt idx="4">
                  <c:v>Exhibition sexuelle</c:v>
                </c:pt>
                <c:pt idx="5">
                  <c:v>Publication violente/pornographique</c:v>
                </c:pt>
                <c:pt idx="6">
                  <c:v>Pédopornographie</c:v>
                </c:pt>
                <c:pt idx="7">
                  <c:v>Corruption d'un mineur</c:v>
                </c:pt>
              </c:strCache>
            </c:strRef>
          </c:cat>
          <c:val>
            <c:numRef>
              <c:extLst>
                <c:ext xmlns:c15="http://schemas.microsoft.com/office/drawing/2012/chart" uri="{02D57815-91ED-43cb-92C2-25804820EDAC}">
                  <c15:fullRef>
                    <c15:sqref>'Figure 8'!$F$14:$F$22</c15:sqref>
                  </c15:fullRef>
                </c:ext>
              </c:extLst>
              <c:f>('Figure 8'!$F$14:$F$17,'Figure 8'!$F$19:$F$22)</c:f>
              <c:numCache>
                <c:formatCode>0</c:formatCode>
                <c:ptCount val="8"/>
                <c:pt idx="0">
                  <c:v>0.1</c:v>
                </c:pt>
                <c:pt idx="1">
                  <c:v>0.35</c:v>
                </c:pt>
                <c:pt idx="2">
                  <c:v>19.760000000000002</c:v>
                </c:pt>
                <c:pt idx="3">
                  <c:v>0</c:v>
                </c:pt>
                <c:pt idx="4">
                  <c:v>1.61</c:v>
                </c:pt>
                <c:pt idx="5">
                  <c:v>46.08</c:v>
                </c:pt>
                <c:pt idx="6">
                  <c:v>48.05</c:v>
                </c:pt>
                <c:pt idx="7">
                  <c:v>29.12</c:v>
                </c:pt>
              </c:numCache>
            </c:numRef>
          </c:val>
        </c:ser>
        <c:dLbls>
          <c:dLblPos val="ctr"/>
          <c:showLegendKey val="0"/>
          <c:showVal val="1"/>
          <c:showCatName val="0"/>
          <c:showSerName val="0"/>
          <c:showPercent val="0"/>
          <c:showBubbleSize val="0"/>
        </c:dLbls>
        <c:gapWidth val="150"/>
        <c:overlap val="100"/>
        <c:axId val="363962496"/>
        <c:axId val="363964456"/>
      </c:barChart>
      <c:catAx>
        <c:axId val="3639624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63964456"/>
        <c:crosses val="autoZero"/>
        <c:auto val="1"/>
        <c:lblAlgn val="ctr"/>
        <c:lblOffset val="100"/>
        <c:noMultiLvlLbl val="0"/>
      </c:catAx>
      <c:valAx>
        <c:axId val="36396445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639624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9'!$B$4</c:f>
              <c:strCache>
                <c:ptCount val="1"/>
                <c:pt idx="0">
                  <c:v>France entière (femmes de 15 à 64 ans)</c:v>
                </c:pt>
              </c:strCache>
            </c:strRef>
          </c:tx>
          <c:spPr>
            <a:solidFill>
              <a:schemeClr val="accent1"/>
            </a:solidFill>
            <a:ln>
              <a:noFill/>
            </a:ln>
            <a:effectLst/>
          </c:spPr>
          <c:invertIfNegative val="0"/>
          <c:dPt>
            <c:idx val="9"/>
            <c:invertIfNegative val="0"/>
            <c:bubble3D val="0"/>
            <c:spPr>
              <a:solidFill>
                <a:schemeClr val="bg1">
                  <a:lumMod val="50000"/>
                </a:schemeClr>
              </a:solidFill>
              <a:ln>
                <a:noFill/>
              </a:ln>
              <a:effectLst/>
            </c:spPr>
          </c:dPt>
          <c:cat>
            <c:strRef>
              <c:f>'Figure 9'!$A$5:$A$14</c:f>
              <c:strCache>
                <c:ptCount val="10"/>
                <c:pt idx="0">
                  <c:v>Commune rurale</c:v>
                </c:pt>
                <c:pt idx="1">
                  <c:v>Unité urbaine de 2 000 à 4 999 habitants</c:v>
                </c:pt>
                <c:pt idx="2">
                  <c:v>Unité urbaine de 5 000 à 9 999 habitants</c:v>
                </c:pt>
                <c:pt idx="3">
                  <c:v>Unité urbaine de 10 000 à 19 999 habitants</c:v>
                </c:pt>
                <c:pt idx="4">
                  <c:v>Unité urbaine de 20 000 à 49 999 habitants</c:v>
                </c:pt>
                <c:pt idx="5">
                  <c:v>Unité urbaine de 50 000 à 99 999 habitants</c:v>
                </c:pt>
                <c:pt idx="6">
                  <c:v>Unité urbaine de 100 000 à 199 999 habitants</c:v>
                </c:pt>
                <c:pt idx="7">
                  <c:v>Unité urbaine de 200 000 à 1 999 999 habitants</c:v>
                </c:pt>
                <c:pt idx="8">
                  <c:v>Unité urbaine de Paris</c:v>
                </c:pt>
                <c:pt idx="9">
                  <c:v>France entière</c:v>
                </c:pt>
              </c:strCache>
            </c:strRef>
          </c:cat>
          <c:val>
            <c:numRef>
              <c:f>'Figure 9'!$B$5:$B$14</c:f>
              <c:numCache>
                <c:formatCode>_-* #\ ##0.0\ _€_-;\-* #\ ##0.0\ _€_-;_-* "-"??\ _€_-;_-@_-</c:formatCode>
                <c:ptCount val="10"/>
                <c:pt idx="0">
                  <c:v>1.0185179651270722</c:v>
                </c:pt>
                <c:pt idx="1">
                  <c:v>1.3957775630490059</c:v>
                </c:pt>
                <c:pt idx="2">
                  <c:v>1.7608599876085003</c:v>
                </c:pt>
                <c:pt idx="3">
                  <c:v>2.0643101901769292</c:v>
                </c:pt>
                <c:pt idx="4">
                  <c:v>2.2284232445934848</c:v>
                </c:pt>
                <c:pt idx="5">
                  <c:v>2.1605397272261344</c:v>
                </c:pt>
                <c:pt idx="6">
                  <c:v>2.2788262628267386</c:v>
                </c:pt>
                <c:pt idx="7">
                  <c:v>2.159743700502426</c:v>
                </c:pt>
                <c:pt idx="8">
                  <c:v>2.2529909937494033</c:v>
                </c:pt>
                <c:pt idx="9">
                  <c:v>1.887873910503657</c:v>
                </c:pt>
              </c:numCache>
            </c:numRef>
          </c:val>
        </c:ser>
        <c:ser>
          <c:idx val="2"/>
          <c:order val="2"/>
          <c:tx>
            <c:strRef>
              <c:f>'Figure 9'!$D$4</c:f>
              <c:strCache>
                <c:ptCount val="1"/>
                <c:pt idx="0">
                  <c:v>France entière (moins de 15 ans)</c:v>
                </c:pt>
              </c:strCache>
            </c:strRef>
          </c:tx>
          <c:spPr>
            <a:solidFill>
              <a:schemeClr val="accent1">
                <a:lumMod val="40000"/>
                <a:lumOff val="60000"/>
              </a:schemeClr>
            </a:solidFill>
            <a:ln>
              <a:noFill/>
            </a:ln>
            <a:effectLst/>
          </c:spPr>
          <c:invertIfNegative val="0"/>
          <c:dPt>
            <c:idx val="9"/>
            <c:invertIfNegative val="0"/>
            <c:bubble3D val="0"/>
            <c:spPr>
              <a:solidFill>
                <a:schemeClr val="bg1">
                  <a:lumMod val="85000"/>
                </a:schemeClr>
              </a:solidFill>
              <a:ln>
                <a:noFill/>
              </a:ln>
              <a:effectLst/>
            </c:spPr>
          </c:dPt>
          <c:cat>
            <c:strRef>
              <c:f>'Figure 9'!$A$5:$A$14</c:f>
              <c:strCache>
                <c:ptCount val="10"/>
                <c:pt idx="0">
                  <c:v>Commune rurale</c:v>
                </c:pt>
                <c:pt idx="1">
                  <c:v>Unité urbaine de 2 000 à 4 999 habitants</c:v>
                </c:pt>
                <c:pt idx="2">
                  <c:v>Unité urbaine de 5 000 à 9 999 habitants</c:v>
                </c:pt>
                <c:pt idx="3">
                  <c:v>Unité urbaine de 10 000 à 19 999 habitants</c:v>
                </c:pt>
                <c:pt idx="4">
                  <c:v>Unité urbaine de 20 000 à 49 999 habitants</c:v>
                </c:pt>
                <c:pt idx="5">
                  <c:v>Unité urbaine de 50 000 à 99 999 habitants</c:v>
                </c:pt>
                <c:pt idx="6">
                  <c:v>Unité urbaine de 100 000 à 199 999 habitants</c:v>
                </c:pt>
                <c:pt idx="7">
                  <c:v>Unité urbaine de 200 000 à 1 999 999 habitants</c:v>
                </c:pt>
                <c:pt idx="8">
                  <c:v>Unité urbaine de Paris</c:v>
                </c:pt>
                <c:pt idx="9">
                  <c:v>France entière</c:v>
                </c:pt>
              </c:strCache>
            </c:strRef>
          </c:cat>
          <c:val>
            <c:numRef>
              <c:f>'Figure 9'!$D$5:$D$14</c:f>
              <c:numCache>
                <c:formatCode>_-* #\ ##0.0\ _€_-;\-* #\ ##0.0\ _€_-;_-* "-"??\ _€_-;_-@_-</c:formatCode>
                <c:ptCount val="10"/>
                <c:pt idx="0">
                  <c:v>2.0032560892157174</c:v>
                </c:pt>
                <c:pt idx="1">
                  <c:v>2.6192516835450381</c:v>
                </c:pt>
                <c:pt idx="2">
                  <c:v>2.6610010123058836</c:v>
                </c:pt>
                <c:pt idx="3">
                  <c:v>2.9534754741693372</c:v>
                </c:pt>
                <c:pt idx="4">
                  <c:v>2.7607889550656335</c:v>
                </c:pt>
                <c:pt idx="5">
                  <c:v>2.6178309083545881</c:v>
                </c:pt>
                <c:pt idx="6">
                  <c:v>2.5252485188293634</c:v>
                </c:pt>
                <c:pt idx="7">
                  <c:v>2.0440880603002061</c:v>
                </c:pt>
                <c:pt idx="8">
                  <c:v>1.5485278656210624</c:v>
                </c:pt>
                <c:pt idx="9">
                  <c:v>2.1810638054593197</c:v>
                </c:pt>
              </c:numCache>
            </c:numRef>
          </c:val>
        </c:ser>
        <c:dLbls>
          <c:showLegendKey val="0"/>
          <c:showVal val="0"/>
          <c:showCatName val="0"/>
          <c:showSerName val="0"/>
          <c:showPercent val="0"/>
          <c:showBubbleSize val="0"/>
        </c:dLbls>
        <c:gapWidth val="219"/>
        <c:axId val="367979488"/>
        <c:axId val="342288968"/>
      </c:barChart>
      <c:scatterChart>
        <c:scatterStyle val="lineMarker"/>
        <c:varyColors val="0"/>
        <c:ser>
          <c:idx val="1"/>
          <c:order val="1"/>
          <c:tx>
            <c:strRef>
              <c:f>'Figure 9'!$C$4</c:f>
              <c:strCache>
                <c:ptCount val="1"/>
                <c:pt idx="0">
                  <c:v>France métropolitaine (femmes de 15 à 64 ans)</c:v>
                </c:pt>
              </c:strCache>
            </c:strRef>
          </c:tx>
          <c:spPr>
            <a:ln w="25400" cap="rnd">
              <a:noFill/>
              <a:round/>
            </a:ln>
            <a:effectLst/>
          </c:spPr>
          <c:marker>
            <c:symbol val="circle"/>
            <c:size val="5"/>
            <c:spPr>
              <a:solidFill>
                <a:schemeClr val="accent2"/>
              </a:solidFill>
              <a:ln w="9525">
                <a:solidFill>
                  <a:schemeClr val="accent2"/>
                </a:solidFill>
              </a:ln>
              <a:effectLst/>
            </c:spPr>
          </c:marker>
          <c:xVal>
            <c:strRef>
              <c:f>'Figure 9'!$A$5:$A$14</c:f>
              <c:strCache>
                <c:ptCount val="10"/>
                <c:pt idx="0">
                  <c:v>Commune rurale</c:v>
                </c:pt>
                <c:pt idx="1">
                  <c:v>Unité urbaine de 2 000 à 4 999 habitants</c:v>
                </c:pt>
                <c:pt idx="2">
                  <c:v>Unité urbaine de 5 000 à 9 999 habitants</c:v>
                </c:pt>
                <c:pt idx="3">
                  <c:v>Unité urbaine de 10 000 à 19 999 habitants</c:v>
                </c:pt>
                <c:pt idx="4">
                  <c:v>Unité urbaine de 20 000 à 49 999 habitants</c:v>
                </c:pt>
                <c:pt idx="5">
                  <c:v>Unité urbaine de 50 000 à 99 999 habitants</c:v>
                </c:pt>
                <c:pt idx="6">
                  <c:v>Unité urbaine de 100 000 à 199 999 habitants</c:v>
                </c:pt>
                <c:pt idx="7">
                  <c:v>Unité urbaine de 200 000 à 1 999 999 habitants</c:v>
                </c:pt>
                <c:pt idx="8">
                  <c:v>Unité urbaine de Paris</c:v>
                </c:pt>
                <c:pt idx="9">
                  <c:v>France entière</c:v>
                </c:pt>
              </c:strCache>
            </c:strRef>
          </c:xVal>
          <c:yVal>
            <c:numRef>
              <c:f>'Figure 9'!$C$5:$C$14</c:f>
              <c:numCache>
                <c:formatCode>_-* #\ ##0.0\ _€_-;\-* #\ ##0.0\ _€_-;_-* "-"??\ _€_-;_-@_-</c:formatCode>
                <c:ptCount val="10"/>
                <c:pt idx="0">
                  <c:v>1.0137780756919781</c:v>
                </c:pt>
                <c:pt idx="1">
                  <c:v>1.3884006257344719</c:v>
                </c:pt>
                <c:pt idx="2">
                  <c:v>1.7204543664638545</c:v>
                </c:pt>
                <c:pt idx="3">
                  <c:v>2.0162352791412754</c:v>
                </c:pt>
                <c:pt idx="4">
                  <c:v>2.2241758349548726</c:v>
                </c:pt>
                <c:pt idx="5">
                  <c:v>2.1880854564465713</c:v>
                </c:pt>
                <c:pt idx="6">
                  <c:v>2.2721023545122994</c:v>
                </c:pt>
                <c:pt idx="7">
                  <c:v>2.1700416814468304</c:v>
                </c:pt>
                <c:pt idx="8">
                  <c:v>2.2529909937494033</c:v>
                </c:pt>
                <c:pt idx="9">
                  <c:v>1.8774302371397247</c:v>
                </c:pt>
              </c:numCache>
            </c:numRef>
          </c:yVal>
          <c:smooth val="0"/>
        </c:ser>
        <c:ser>
          <c:idx val="3"/>
          <c:order val="3"/>
          <c:tx>
            <c:strRef>
              <c:f>'Figure 9'!$E$4</c:f>
              <c:strCache>
                <c:ptCount val="1"/>
                <c:pt idx="0">
                  <c:v>France métropolitaine (moins de 15 ans)</c:v>
                </c:pt>
              </c:strCache>
            </c:strRef>
          </c:tx>
          <c:spPr>
            <a:ln w="25400" cap="rnd">
              <a:noFill/>
              <a:round/>
            </a:ln>
            <a:effectLst/>
          </c:spPr>
          <c:marker>
            <c:symbol val="circle"/>
            <c:size val="5"/>
            <c:spPr>
              <a:solidFill>
                <a:schemeClr val="accent4"/>
              </a:solidFill>
              <a:ln w="9525">
                <a:solidFill>
                  <a:schemeClr val="accent4"/>
                </a:solidFill>
              </a:ln>
              <a:effectLst/>
            </c:spPr>
          </c:marker>
          <c:xVal>
            <c:strRef>
              <c:f>'Figure 9'!$A$5:$A$14</c:f>
              <c:strCache>
                <c:ptCount val="10"/>
                <c:pt idx="0">
                  <c:v>Commune rurale</c:v>
                </c:pt>
                <c:pt idx="1">
                  <c:v>Unité urbaine de 2 000 à 4 999 habitants</c:v>
                </c:pt>
                <c:pt idx="2">
                  <c:v>Unité urbaine de 5 000 à 9 999 habitants</c:v>
                </c:pt>
                <c:pt idx="3">
                  <c:v>Unité urbaine de 10 000 à 19 999 habitants</c:v>
                </c:pt>
                <c:pt idx="4">
                  <c:v>Unité urbaine de 20 000 à 49 999 habitants</c:v>
                </c:pt>
                <c:pt idx="5">
                  <c:v>Unité urbaine de 50 000 à 99 999 habitants</c:v>
                </c:pt>
                <c:pt idx="6">
                  <c:v>Unité urbaine de 100 000 à 199 999 habitants</c:v>
                </c:pt>
                <c:pt idx="7">
                  <c:v>Unité urbaine de 200 000 à 1 999 999 habitants</c:v>
                </c:pt>
                <c:pt idx="8">
                  <c:v>Unité urbaine de Paris</c:v>
                </c:pt>
                <c:pt idx="9">
                  <c:v>France entière</c:v>
                </c:pt>
              </c:strCache>
            </c:strRef>
          </c:xVal>
          <c:yVal>
            <c:numRef>
              <c:f>'Figure 9'!$E$5:$E$14</c:f>
              <c:numCache>
                <c:formatCode>_-* #\ ##0.0\ _€_-;\-* #\ ##0.0\ _€_-;_-* "-"??\ _€_-;_-@_-</c:formatCode>
                <c:ptCount val="10"/>
                <c:pt idx="0">
                  <c:v>2.0027372437097108</c:v>
                </c:pt>
                <c:pt idx="1">
                  <c:v>2.6266914999871798</c:v>
                </c:pt>
                <c:pt idx="2">
                  <c:v>2.6103402180182838</c:v>
                </c:pt>
                <c:pt idx="3">
                  <c:v>2.8798386155176767</c:v>
                </c:pt>
                <c:pt idx="4">
                  <c:v>2.7482813831478854</c:v>
                </c:pt>
                <c:pt idx="5">
                  <c:v>2.6418694361310946</c:v>
                </c:pt>
                <c:pt idx="6">
                  <c:v>2.29446483344443</c:v>
                </c:pt>
                <c:pt idx="7">
                  <c:v>2.0254339299950437</c:v>
                </c:pt>
                <c:pt idx="8">
                  <c:v>1.5485278656210624</c:v>
                </c:pt>
                <c:pt idx="9">
                  <c:v>2.1489850586163466</c:v>
                </c:pt>
              </c:numCache>
            </c:numRef>
          </c:yVal>
          <c:smooth val="0"/>
        </c:ser>
        <c:dLbls>
          <c:showLegendKey val="0"/>
          <c:showVal val="0"/>
          <c:showCatName val="0"/>
          <c:showSerName val="0"/>
          <c:showPercent val="0"/>
          <c:showBubbleSize val="0"/>
        </c:dLbls>
        <c:axId val="367979488"/>
        <c:axId val="342288968"/>
      </c:scatterChart>
      <c:catAx>
        <c:axId val="367979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2288968"/>
        <c:crosses val="autoZero"/>
        <c:auto val="1"/>
        <c:lblAlgn val="ctr"/>
        <c:lblOffset val="100"/>
        <c:noMultiLvlLbl val="0"/>
      </c:catAx>
      <c:valAx>
        <c:axId val="342288968"/>
        <c:scaling>
          <c:orientation val="minMax"/>
        </c:scaling>
        <c:delete val="0"/>
        <c:axPos val="l"/>
        <c:majorGridlines>
          <c:spPr>
            <a:ln w="9525" cap="flat" cmpd="sng" algn="ctr">
              <a:solidFill>
                <a:schemeClr val="tx1">
                  <a:lumMod val="15000"/>
                  <a:lumOff val="85000"/>
                </a:schemeClr>
              </a:solidFill>
              <a:round/>
            </a:ln>
            <a:effectLst/>
          </c:spPr>
        </c:majorGridlines>
        <c:numFmt formatCode="_-* #\ ##0.0\ _€_-;\-* #\ ##0.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679794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13'!$A$5</c:f>
              <c:strCache>
                <c:ptCount val="1"/>
                <c:pt idx="0">
                  <c:v>Viol</c:v>
                </c:pt>
              </c:strCache>
            </c:strRef>
          </c:tx>
          <c:spPr>
            <a:ln w="28575" cap="rnd">
              <a:solidFill>
                <a:schemeClr val="accent1"/>
              </a:solidFill>
              <a:round/>
            </a:ln>
            <a:effectLst/>
          </c:spPr>
          <c:marker>
            <c:symbol val="none"/>
          </c:marker>
          <c:cat>
            <c:strRef>
              <c:f>'Figure 13'!$B$4:$M$4</c:f>
              <c:strCache>
                <c:ptCount val="12"/>
                <c:pt idx="0">
                  <c:v>0 à 14 ans</c:v>
                </c:pt>
                <c:pt idx="1">
                  <c:v>15 à 19 ans</c:v>
                </c:pt>
                <c:pt idx="2">
                  <c:v>20 à 24 ans</c:v>
                </c:pt>
                <c:pt idx="3">
                  <c:v>25 à 29 ans</c:v>
                </c:pt>
                <c:pt idx="4">
                  <c:v>30 à 34 ans</c:v>
                </c:pt>
                <c:pt idx="5">
                  <c:v>35 à 39 ans</c:v>
                </c:pt>
                <c:pt idx="6">
                  <c:v>40 à 44 ans</c:v>
                </c:pt>
                <c:pt idx="7">
                  <c:v>45 à 49 ans</c:v>
                </c:pt>
                <c:pt idx="8">
                  <c:v>50 à 54 ans</c:v>
                </c:pt>
                <c:pt idx="9">
                  <c:v>55 à 59 ans</c:v>
                </c:pt>
                <c:pt idx="10">
                  <c:v>60 à 64 ans</c:v>
                </c:pt>
                <c:pt idx="11">
                  <c:v>65 et plus</c:v>
                </c:pt>
              </c:strCache>
            </c:strRef>
          </c:cat>
          <c:val>
            <c:numRef>
              <c:f>'Figure 13'!$B$5:$M$5</c:f>
              <c:numCache>
                <c:formatCode>0.0</c:formatCode>
                <c:ptCount val="12"/>
                <c:pt idx="0">
                  <c:v>26.689576174112258</c:v>
                </c:pt>
                <c:pt idx="1">
                  <c:v>41.428025964108443</c:v>
                </c:pt>
                <c:pt idx="2">
                  <c:v>8.8328878706885572</c:v>
                </c:pt>
                <c:pt idx="3">
                  <c:v>5.1291841669848539</c:v>
                </c:pt>
                <c:pt idx="4">
                  <c:v>3.6018836706121928</c:v>
                </c:pt>
                <c:pt idx="5">
                  <c:v>3.8564337533409696</c:v>
                </c:pt>
                <c:pt idx="6">
                  <c:v>3.3473335878834156</c:v>
                </c:pt>
                <c:pt idx="7">
                  <c:v>2.2273132238767976</c:v>
                </c:pt>
                <c:pt idx="8">
                  <c:v>1.8454880997836325</c:v>
                </c:pt>
                <c:pt idx="9">
                  <c:v>1.0945653557337407</c:v>
                </c:pt>
                <c:pt idx="10">
                  <c:v>0.84001527300496381</c:v>
                </c:pt>
                <c:pt idx="11">
                  <c:v>1.1072928598701794</c:v>
                </c:pt>
              </c:numCache>
            </c:numRef>
          </c:val>
          <c:smooth val="0"/>
        </c:ser>
        <c:ser>
          <c:idx val="1"/>
          <c:order val="1"/>
          <c:tx>
            <c:strRef>
              <c:f>'Figure 13'!$A$6</c:f>
              <c:strCache>
                <c:ptCount val="1"/>
                <c:pt idx="0">
                  <c:v>Agression sexuelle</c:v>
                </c:pt>
              </c:strCache>
            </c:strRef>
          </c:tx>
          <c:spPr>
            <a:ln w="28575" cap="rnd">
              <a:solidFill>
                <a:schemeClr val="accent2"/>
              </a:solidFill>
              <a:round/>
            </a:ln>
            <a:effectLst/>
          </c:spPr>
          <c:marker>
            <c:symbol val="none"/>
          </c:marker>
          <c:cat>
            <c:strRef>
              <c:f>'Figure 13'!$B$4:$M$4</c:f>
              <c:strCache>
                <c:ptCount val="12"/>
                <c:pt idx="0">
                  <c:v>0 à 14 ans</c:v>
                </c:pt>
                <c:pt idx="1">
                  <c:v>15 à 19 ans</c:v>
                </c:pt>
                <c:pt idx="2">
                  <c:v>20 à 24 ans</c:v>
                </c:pt>
                <c:pt idx="3">
                  <c:v>25 à 29 ans</c:v>
                </c:pt>
                <c:pt idx="4">
                  <c:v>30 à 34 ans</c:v>
                </c:pt>
                <c:pt idx="5">
                  <c:v>35 à 39 ans</c:v>
                </c:pt>
                <c:pt idx="6">
                  <c:v>40 à 44 ans</c:v>
                </c:pt>
                <c:pt idx="7">
                  <c:v>45 à 49 ans</c:v>
                </c:pt>
                <c:pt idx="8">
                  <c:v>50 à 54 ans</c:v>
                </c:pt>
                <c:pt idx="9">
                  <c:v>55 à 59 ans</c:v>
                </c:pt>
                <c:pt idx="10">
                  <c:v>60 à 64 ans</c:v>
                </c:pt>
                <c:pt idx="11">
                  <c:v>65 et plus</c:v>
                </c:pt>
              </c:strCache>
            </c:strRef>
          </c:cat>
          <c:val>
            <c:numRef>
              <c:f>'Figure 13'!$B$6:$M$6</c:f>
              <c:numCache>
                <c:formatCode>0.0</c:formatCode>
                <c:ptCount val="12"/>
                <c:pt idx="0">
                  <c:v>31.260028315243037</c:v>
                </c:pt>
                <c:pt idx="1">
                  <c:v>22.671071260028317</c:v>
                </c:pt>
                <c:pt idx="2">
                  <c:v>5.3893345917885798</c:v>
                </c:pt>
                <c:pt idx="3">
                  <c:v>5.1816894761680041</c:v>
                </c:pt>
                <c:pt idx="4">
                  <c:v>5.6064181217555449</c:v>
                </c:pt>
                <c:pt idx="5">
                  <c:v>6.0972156677678147</c:v>
                </c:pt>
                <c:pt idx="6">
                  <c:v>5.3043888626710718</c:v>
                </c:pt>
                <c:pt idx="7">
                  <c:v>4.8041529023124117</c:v>
                </c:pt>
                <c:pt idx="8">
                  <c:v>4.077394997640396</c:v>
                </c:pt>
                <c:pt idx="9">
                  <c:v>2.8220858895705523</c:v>
                </c:pt>
                <c:pt idx="10">
                  <c:v>2.6899480887210947</c:v>
                </c:pt>
                <c:pt idx="11">
                  <c:v>4.0962718263331759</c:v>
                </c:pt>
              </c:numCache>
            </c:numRef>
          </c:val>
          <c:smooth val="0"/>
        </c:ser>
        <c:ser>
          <c:idx val="2"/>
          <c:order val="2"/>
          <c:tx>
            <c:strRef>
              <c:f>'Figure 13'!$A$7</c:f>
              <c:strCache>
                <c:ptCount val="1"/>
                <c:pt idx="0">
                  <c:v>Harcèlement sexuel</c:v>
                </c:pt>
              </c:strCache>
            </c:strRef>
          </c:tx>
          <c:spPr>
            <a:ln w="28575" cap="rnd">
              <a:solidFill>
                <a:schemeClr val="accent6"/>
              </a:solidFill>
              <a:round/>
            </a:ln>
            <a:effectLst/>
          </c:spPr>
          <c:marker>
            <c:symbol val="none"/>
          </c:marker>
          <c:cat>
            <c:strRef>
              <c:f>'Figure 13'!$B$4:$M$4</c:f>
              <c:strCache>
                <c:ptCount val="12"/>
                <c:pt idx="0">
                  <c:v>0 à 14 ans</c:v>
                </c:pt>
                <c:pt idx="1">
                  <c:v>15 à 19 ans</c:v>
                </c:pt>
                <c:pt idx="2">
                  <c:v>20 à 24 ans</c:v>
                </c:pt>
                <c:pt idx="3">
                  <c:v>25 à 29 ans</c:v>
                </c:pt>
                <c:pt idx="4">
                  <c:v>30 à 34 ans</c:v>
                </c:pt>
                <c:pt idx="5">
                  <c:v>35 à 39 ans</c:v>
                </c:pt>
                <c:pt idx="6">
                  <c:v>40 à 44 ans</c:v>
                </c:pt>
                <c:pt idx="7">
                  <c:v>45 à 49 ans</c:v>
                </c:pt>
                <c:pt idx="8">
                  <c:v>50 à 54 ans</c:v>
                </c:pt>
                <c:pt idx="9">
                  <c:v>55 à 59 ans</c:v>
                </c:pt>
                <c:pt idx="10">
                  <c:v>60 à 64 ans</c:v>
                </c:pt>
                <c:pt idx="11">
                  <c:v>65 et plus</c:v>
                </c:pt>
              </c:strCache>
            </c:strRef>
          </c:cat>
          <c:val>
            <c:numRef>
              <c:f>'Figure 13'!$B$7:$M$7</c:f>
              <c:numCache>
                <c:formatCode>0.0</c:formatCode>
                <c:ptCount val="12"/>
                <c:pt idx="0">
                  <c:v>34.747474747474747</c:v>
                </c:pt>
                <c:pt idx="1">
                  <c:v>23.434343434343436</c:v>
                </c:pt>
                <c:pt idx="2">
                  <c:v>6.4646464646464645</c:v>
                </c:pt>
                <c:pt idx="3">
                  <c:v>4.2424242424242431</c:v>
                </c:pt>
                <c:pt idx="4">
                  <c:v>4.0404040404040407</c:v>
                </c:pt>
                <c:pt idx="5">
                  <c:v>3.6363636363636362</c:v>
                </c:pt>
                <c:pt idx="6">
                  <c:v>6.262626262626263</c:v>
                </c:pt>
                <c:pt idx="7">
                  <c:v>6.4646464646464645</c:v>
                </c:pt>
                <c:pt idx="8">
                  <c:v>3.2323232323232323</c:v>
                </c:pt>
                <c:pt idx="9">
                  <c:v>3.6363636363636362</c:v>
                </c:pt>
                <c:pt idx="10">
                  <c:v>0.80808080808080807</c:v>
                </c:pt>
                <c:pt idx="11">
                  <c:v>3.0303030303030303</c:v>
                </c:pt>
              </c:numCache>
            </c:numRef>
          </c:val>
          <c:smooth val="0"/>
        </c:ser>
        <c:dLbls>
          <c:showLegendKey val="0"/>
          <c:showVal val="0"/>
          <c:showCatName val="0"/>
          <c:showSerName val="0"/>
          <c:showPercent val="0"/>
          <c:showBubbleSize val="0"/>
        </c:dLbls>
        <c:smooth val="0"/>
        <c:axId val="601630472"/>
        <c:axId val="601631648"/>
      </c:lineChart>
      <c:catAx>
        <c:axId val="601630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631648"/>
        <c:crosses val="autoZero"/>
        <c:auto val="1"/>
        <c:lblAlgn val="ctr"/>
        <c:lblOffset val="100"/>
        <c:noMultiLvlLbl val="0"/>
      </c:catAx>
      <c:valAx>
        <c:axId val="60163164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6304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13'!$A$12</c:f>
              <c:strCache>
                <c:ptCount val="1"/>
                <c:pt idx="0">
                  <c:v>Viol</c:v>
                </c:pt>
              </c:strCache>
            </c:strRef>
          </c:tx>
          <c:spPr>
            <a:ln w="28575" cap="rnd">
              <a:solidFill>
                <a:schemeClr val="accent1"/>
              </a:solidFill>
              <a:round/>
            </a:ln>
            <a:effectLst/>
          </c:spPr>
          <c:marker>
            <c:symbol val="none"/>
          </c:marker>
          <c:cat>
            <c:strRef>
              <c:f>'Figure 13'!$B$11:$M$11</c:f>
              <c:strCache>
                <c:ptCount val="12"/>
                <c:pt idx="0">
                  <c:v>0 à 14 ans</c:v>
                </c:pt>
                <c:pt idx="1">
                  <c:v>15 à 19 ans</c:v>
                </c:pt>
                <c:pt idx="2">
                  <c:v>20 à 24 ans</c:v>
                </c:pt>
                <c:pt idx="3">
                  <c:v>25 à 29 ans</c:v>
                </c:pt>
                <c:pt idx="4">
                  <c:v>30 à 34 ans</c:v>
                </c:pt>
                <c:pt idx="5">
                  <c:v>35 à 39 ans</c:v>
                </c:pt>
                <c:pt idx="6">
                  <c:v>40 à 44 ans</c:v>
                </c:pt>
                <c:pt idx="7">
                  <c:v>45 à 49 ans</c:v>
                </c:pt>
                <c:pt idx="8">
                  <c:v>50 à 54 ans</c:v>
                </c:pt>
                <c:pt idx="9">
                  <c:v>55 à 59 ans</c:v>
                </c:pt>
                <c:pt idx="10">
                  <c:v>60 à 64 ans</c:v>
                </c:pt>
                <c:pt idx="11">
                  <c:v>65 et plus</c:v>
                </c:pt>
              </c:strCache>
            </c:strRef>
          </c:cat>
          <c:val>
            <c:numRef>
              <c:f>'Figure 13'!$B$12:$M$12</c:f>
              <c:numCache>
                <c:formatCode>0.0</c:formatCode>
                <c:ptCount val="12"/>
                <c:pt idx="0">
                  <c:v>0.53393041681019637</c:v>
                </c:pt>
                <c:pt idx="1">
                  <c:v>12.159834653806408</c:v>
                </c:pt>
                <c:pt idx="2">
                  <c:v>20.530485704443681</c:v>
                </c:pt>
                <c:pt idx="3">
                  <c:v>16.086806751636239</c:v>
                </c:pt>
                <c:pt idx="4">
                  <c:v>12.797106441612124</c:v>
                </c:pt>
                <c:pt idx="5">
                  <c:v>10.230795728556666</c:v>
                </c:pt>
                <c:pt idx="6">
                  <c:v>7.5439200826730977</c:v>
                </c:pt>
                <c:pt idx="7">
                  <c:v>6.9066482948673791</c:v>
                </c:pt>
                <c:pt idx="8">
                  <c:v>4.5642438856355492</c:v>
                </c:pt>
                <c:pt idx="9">
                  <c:v>3.3241474336892867</c:v>
                </c:pt>
                <c:pt idx="10">
                  <c:v>2.2390630382363073</c:v>
                </c:pt>
                <c:pt idx="11">
                  <c:v>3.0830175680330694</c:v>
                </c:pt>
              </c:numCache>
            </c:numRef>
          </c:val>
          <c:smooth val="0"/>
        </c:ser>
        <c:ser>
          <c:idx val="1"/>
          <c:order val="1"/>
          <c:tx>
            <c:strRef>
              <c:f>'Figure 13'!$A$13</c:f>
              <c:strCache>
                <c:ptCount val="1"/>
                <c:pt idx="0">
                  <c:v>Agression sexuelle</c:v>
                </c:pt>
              </c:strCache>
            </c:strRef>
          </c:tx>
          <c:spPr>
            <a:ln w="28575" cap="rnd">
              <a:solidFill>
                <a:schemeClr val="accent2"/>
              </a:solidFill>
              <a:round/>
            </a:ln>
            <a:effectLst/>
          </c:spPr>
          <c:marker>
            <c:symbol val="none"/>
          </c:marker>
          <c:cat>
            <c:strRef>
              <c:f>'Figure 13'!$B$11:$M$11</c:f>
              <c:strCache>
                <c:ptCount val="12"/>
                <c:pt idx="0">
                  <c:v>0 à 14 ans</c:v>
                </c:pt>
                <c:pt idx="1">
                  <c:v>15 à 19 ans</c:v>
                </c:pt>
                <c:pt idx="2">
                  <c:v>20 à 24 ans</c:v>
                </c:pt>
                <c:pt idx="3">
                  <c:v>25 à 29 ans</c:v>
                </c:pt>
                <c:pt idx="4">
                  <c:v>30 à 34 ans</c:v>
                </c:pt>
                <c:pt idx="5">
                  <c:v>35 à 39 ans</c:v>
                </c:pt>
                <c:pt idx="6">
                  <c:v>40 à 44 ans</c:v>
                </c:pt>
                <c:pt idx="7">
                  <c:v>45 à 49 ans</c:v>
                </c:pt>
                <c:pt idx="8">
                  <c:v>50 à 54 ans</c:v>
                </c:pt>
                <c:pt idx="9">
                  <c:v>55 à 59 ans</c:v>
                </c:pt>
                <c:pt idx="10">
                  <c:v>60 à 64 ans</c:v>
                </c:pt>
                <c:pt idx="11">
                  <c:v>65 et plus</c:v>
                </c:pt>
              </c:strCache>
            </c:strRef>
          </c:cat>
          <c:val>
            <c:numRef>
              <c:f>'Figure 13'!$B$13:$M$13</c:f>
              <c:numCache>
                <c:formatCode>0.0</c:formatCode>
                <c:ptCount val="12"/>
                <c:pt idx="0">
                  <c:v>1.4047791455467054</c:v>
                </c:pt>
                <c:pt idx="1">
                  <c:v>8.689355539464156</c:v>
                </c:pt>
                <c:pt idx="2">
                  <c:v>11.296162201303403</c:v>
                </c:pt>
                <c:pt idx="3">
                  <c:v>11.020999275887039</c:v>
                </c:pt>
                <c:pt idx="4">
                  <c:v>10.137581462708182</c:v>
                </c:pt>
                <c:pt idx="5">
                  <c:v>9.8769007965242572</c:v>
                </c:pt>
                <c:pt idx="6">
                  <c:v>8.7762490948587981</c:v>
                </c:pt>
                <c:pt idx="7">
                  <c:v>9.1672700941346843</c:v>
                </c:pt>
                <c:pt idx="8">
                  <c:v>8.2693700217233896</c:v>
                </c:pt>
                <c:pt idx="9">
                  <c:v>6.8790731354091239</c:v>
                </c:pt>
                <c:pt idx="10">
                  <c:v>5.3584359160028967</c:v>
                </c:pt>
                <c:pt idx="11">
                  <c:v>9.123823316437365</c:v>
                </c:pt>
              </c:numCache>
            </c:numRef>
          </c:val>
          <c:smooth val="0"/>
        </c:ser>
        <c:ser>
          <c:idx val="2"/>
          <c:order val="2"/>
          <c:tx>
            <c:strRef>
              <c:f>'Figure 13'!$A$14</c:f>
              <c:strCache>
                <c:ptCount val="1"/>
                <c:pt idx="0">
                  <c:v>Corruption d'un mineur</c:v>
                </c:pt>
              </c:strCache>
            </c:strRef>
          </c:tx>
          <c:spPr>
            <a:ln w="28575" cap="rnd">
              <a:solidFill>
                <a:srgbClr val="FF5050"/>
              </a:solidFill>
              <a:round/>
            </a:ln>
            <a:effectLst/>
          </c:spPr>
          <c:marker>
            <c:symbol val="none"/>
          </c:marker>
          <c:cat>
            <c:strRef>
              <c:f>'Figure 13'!$B$11:$M$11</c:f>
              <c:strCache>
                <c:ptCount val="12"/>
                <c:pt idx="0">
                  <c:v>0 à 14 ans</c:v>
                </c:pt>
                <c:pt idx="1">
                  <c:v>15 à 19 ans</c:v>
                </c:pt>
                <c:pt idx="2">
                  <c:v>20 à 24 ans</c:v>
                </c:pt>
                <c:pt idx="3">
                  <c:v>25 à 29 ans</c:v>
                </c:pt>
                <c:pt idx="4">
                  <c:v>30 à 34 ans</c:v>
                </c:pt>
                <c:pt idx="5">
                  <c:v>35 à 39 ans</c:v>
                </c:pt>
                <c:pt idx="6">
                  <c:v>40 à 44 ans</c:v>
                </c:pt>
                <c:pt idx="7">
                  <c:v>45 à 49 ans</c:v>
                </c:pt>
                <c:pt idx="8">
                  <c:v>50 à 54 ans</c:v>
                </c:pt>
                <c:pt idx="9">
                  <c:v>55 à 59 ans</c:v>
                </c:pt>
                <c:pt idx="10">
                  <c:v>60 à 64 ans</c:v>
                </c:pt>
                <c:pt idx="11">
                  <c:v>65 et plus</c:v>
                </c:pt>
              </c:strCache>
            </c:strRef>
          </c:cat>
          <c:val>
            <c:numRef>
              <c:f>'Figure 13'!$B$14:$M$14</c:f>
              <c:numCache>
                <c:formatCode>0.0</c:formatCode>
                <c:ptCount val="12"/>
                <c:pt idx="0">
                  <c:v>5.7685286600949253</c:v>
                </c:pt>
                <c:pt idx="1">
                  <c:v>14.494341000365097</c:v>
                </c:pt>
                <c:pt idx="2">
                  <c:v>13.76414749908726</c:v>
                </c:pt>
                <c:pt idx="3">
                  <c:v>9.7480832420591454</c:v>
                </c:pt>
                <c:pt idx="4">
                  <c:v>10.697334793720335</c:v>
                </c:pt>
                <c:pt idx="5">
                  <c:v>11.208470244614823</c:v>
                </c:pt>
                <c:pt idx="6">
                  <c:v>8.214676889375685</c:v>
                </c:pt>
                <c:pt idx="7">
                  <c:v>7.8130704636728732</c:v>
                </c:pt>
                <c:pt idx="8">
                  <c:v>6.0606060606060606</c:v>
                </c:pt>
                <c:pt idx="9">
                  <c:v>4.7097480832420597</c:v>
                </c:pt>
                <c:pt idx="10">
                  <c:v>3.0668127053669223</c:v>
                </c:pt>
                <c:pt idx="11">
                  <c:v>5.2573932092004378</c:v>
                </c:pt>
              </c:numCache>
            </c:numRef>
          </c:val>
          <c:smooth val="0"/>
        </c:ser>
        <c:dLbls>
          <c:showLegendKey val="0"/>
          <c:showVal val="0"/>
          <c:showCatName val="0"/>
          <c:showSerName val="0"/>
          <c:showPercent val="0"/>
          <c:showBubbleSize val="0"/>
        </c:dLbls>
        <c:smooth val="0"/>
        <c:axId val="601631256"/>
        <c:axId val="601629688"/>
      </c:lineChart>
      <c:catAx>
        <c:axId val="601631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629688"/>
        <c:crosses val="autoZero"/>
        <c:auto val="1"/>
        <c:lblAlgn val="ctr"/>
        <c:lblOffset val="100"/>
        <c:noMultiLvlLbl val="0"/>
      </c:catAx>
      <c:valAx>
        <c:axId val="6016296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63125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14'!$A$5</c:f>
              <c:strCache>
                <c:ptCount val="1"/>
                <c:pt idx="0">
                  <c:v>% sur l'ensemble</c:v>
                </c:pt>
              </c:strCache>
            </c:strRef>
          </c:tx>
          <c:spPr>
            <a:solidFill>
              <a:schemeClr val="accent1"/>
            </a:solidFill>
            <a:ln>
              <a:noFill/>
            </a:ln>
            <a:effectLst/>
          </c:spPr>
          <c:invertIfNegative val="0"/>
          <c:cat>
            <c:strRef>
              <c:f>'Figure 14'!$B$4:$O$4</c:f>
              <c:strCache>
                <c:ptCount val="14"/>
                <c:pt idx="0">
                  <c:v>&lt;10</c:v>
                </c:pt>
                <c:pt idx="1">
                  <c:v>10-14</c:v>
                </c:pt>
                <c:pt idx="2">
                  <c:v>15-19</c:v>
                </c:pt>
                <c:pt idx="3">
                  <c:v>20-24</c:v>
                </c:pt>
                <c:pt idx="4">
                  <c:v>25-29</c:v>
                </c:pt>
                <c:pt idx="5">
                  <c:v>30-34</c:v>
                </c:pt>
                <c:pt idx="6">
                  <c:v>35-39</c:v>
                </c:pt>
                <c:pt idx="7">
                  <c:v>40-44</c:v>
                </c:pt>
                <c:pt idx="8">
                  <c:v>45-49</c:v>
                </c:pt>
                <c:pt idx="9">
                  <c:v>50-54</c:v>
                </c:pt>
                <c:pt idx="10">
                  <c:v>55-59</c:v>
                </c:pt>
                <c:pt idx="11">
                  <c:v>60-64</c:v>
                </c:pt>
                <c:pt idx="12">
                  <c:v>65-69</c:v>
                </c:pt>
                <c:pt idx="13">
                  <c:v>70&gt;</c:v>
                </c:pt>
              </c:strCache>
            </c:strRef>
          </c:cat>
          <c:val>
            <c:numRef>
              <c:f>'Figure 14'!$B$5:$O$5</c:f>
              <c:numCache>
                <c:formatCode>0.00</c:formatCode>
                <c:ptCount val="14"/>
                <c:pt idx="0">
                  <c:v>3.4751636503658068</c:v>
                </c:pt>
                <c:pt idx="1">
                  <c:v>14.29213194711847</c:v>
                </c:pt>
                <c:pt idx="2">
                  <c:v>22.343088178667696</c:v>
                </c:pt>
                <c:pt idx="3">
                  <c:v>10.386984982672315</c:v>
                </c:pt>
                <c:pt idx="4">
                  <c:v>8.4969836991400332</c:v>
                </c:pt>
                <c:pt idx="5">
                  <c:v>7.4444872288538049</c:v>
                </c:pt>
                <c:pt idx="6">
                  <c:v>7.1396483121550505</c:v>
                </c:pt>
                <c:pt idx="7">
                  <c:v>5.9973045822102424</c:v>
                </c:pt>
                <c:pt idx="8">
                  <c:v>5.5127711461943267</c:v>
                </c:pt>
                <c:pt idx="9">
                  <c:v>4.5340777820562188</c:v>
                </c:pt>
                <c:pt idx="10">
                  <c:v>3.3788987293030419</c:v>
                </c:pt>
                <c:pt idx="11">
                  <c:v>2.7307149274804261</c:v>
                </c:pt>
                <c:pt idx="12">
                  <c:v>1.812989346682069</c:v>
                </c:pt>
                <c:pt idx="13">
                  <c:v>2.4547554871005008</c:v>
                </c:pt>
              </c:numCache>
            </c:numRef>
          </c:val>
        </c:ser>
        <c:dLbls>
          <c:showLegendKey val="0"/>
          <c:showVal val="0"/>
          <c:showCatName val="0"/>
          <c:showSerName val="0"/>
          <c:showPercent val="0"/>
          <c:showBubbleSize val="0"/>
        </c:dLbls>
        <c:gapWidth val="219"/>
        <c:overlap val="-27"/>
        <c:axId val="601632040"/>
        <c:axId val="601628904"/>
      </c:barChart>
      <c:lineChart>
        <c:grouping val="standard"/>
        <c:varyColors val="0"/>
        <c:ser>
          <c:idx val="1"/>
          <c:order val="1"/>
          <c:tx>
            <c:strRef>
              <c:f>'Figure 14'!$A$6</c:f>
              <c:strCache>
                <c:ptCount val="1"/>
                <c:pt idx="0">
                  <c:v>Part de victimes mineurs</c:v>
                </c:pt>
              </c:strCache>
            </c:strRef>
          </c:tx>
          <c:spPr>
            <a:ln w="28575" cap="rnd">
              <a:solidFill>
                <a:schemeClr val="accent2"/>
              </a:solidFill>
              <a:round/>
            </a:ln>
            <a:effectLst/>
          </c:spPr>
          <c:marker>
            <c:symbol val="none"/>
          </c:marker>
          <c:cat>
            <c:strRef>
              <c:f>'Figure 14'!$B$4:$O$4</c:f>
              <c:strCache>
                <c:ptCount val="14"/>
                <c:pt idx="0">
                  <c:v>&lt;10</c:v>
                </c:pt>
                <c:pt idx="1">
                  <c:v>10-14</c:v>
                </c:pt>
                <c:pt idx="2">
                  <c:v>15-19</c:v>
                </c:pt>
                <c:pt idx="3">
                  <c:v>20-24</c:v>
                </c:pt>
                <c:pt idx="4">
                  <c:v>25-29</c:v>
                </c:pt>
                <c:pt idx="5">
                  <c:v>30-34</c:v>
                </c:pt>
                <c:pt idx="6">
                  <c:v>35-39</c:v>
                </c:pt>
                <c:pt idx="7">
                  <c:v>40-44</c:v>
                </c:pt>
                <c:pt idx="8">
                  <c:v>45-49</c:v>
                </c:pt>
                <c:pt idx="9">
                  <c:v>50-54</c:v>
                </c:pt>
                <c:pt idx="10">
                  <c:v>55-59</c:v>
                </c:pt>
                <c:pt idx="11">
                  <c:v>60-64</c:v>
                </c:pt>
                <c:pt idx="12">
                  <c:v>65-69</c:v>
                </c:pt>
                <c:pt idx="13">
                  <c:v>70&gt;</c:v>
                </c:pt>
              </c:strCache>
            </c:strRef>
          </c:cat>
          <c:val>
            <c:numRef>
              <c:f>'Figure 14'!$B$6:$O$6</c:f>
              <c:numCache>
                <c:formatCode>0.00</c:formatCode>
                <c:ptCount val="14"/>
                <c:pt idx="0">
                  <c:v>99.261311172668513</c:v>
                </c:pt>
                <c:pt idx="1">
                  <c:v>97.305792546026055</c:v>
                </c:pt>
                <c:pt idx="2">
                  <c:v>81.243716788740485</c:v>
                </c:pt>
                <c:pt idx="3">
                  <c:v>39.079394501081246</c:v>
                </c:pt>
                <c:pt idx="4">
                  <c:v>35.989425981873111</c:v>
                </c:pt>
                <c:pt idx="5">
                  <c:v>37.801724137931039</c:v>
                </c:pt>
                <c:pt idx="6">
                  <c:v>42.651685393258425</c:v>
                </c:pt>
                <c:pt idx="7">
                  <c:v>44.141252006420544</c:v>
                </c:pt>
                <c:pt idx="8">
                  <c:v>39.813736903376018</c:v>
                </c:pt>
                <c:pt idx="9">
                  <c:v>40.835102618542109</c:v>
                </c:pt>
                <c:pt idx="10">
                  <c:v>36.56220322886989</c:v>
                </c:pt>
                <c:pt idx="11">
                  <c:v>41.245593419506463</c:v>
                </c:pt>
                <c:pt idx="12">
                  <c:v>41.946902654867259</c:v>
                </c:pt>
                <c:pt idx="13">
                  <c:v>37.124183006535951</c:v>
                </c:pt>
              </c:numCache>
            </c:numRef>
          </c:val>
          <c:smooth val="0"/>
        </c:ser>
        <c:dLbls>
          <c:showLegendKey val="0"/>
          <c:showVal val="0"/>
          <c:showCatName val="0"/>
          <c:showSerName val="0"/>
          <c:showPercent val="0"/>
          <c:showBubbleSize val="0"/>
        </c:dLbls>
        <c:marker val="1"/>
        <c:smooth val="0"/>
        <c:axId val="601621064"/>
        <c:axId val="601620672"/>
      </c:lineChart>
      <c:catAx>
        <c:axId val="601632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628904"/>
        <c:crosses val="autoZero"/>
        <c:auto val="1"/>
        <c:lblAlgn val="ctr"/>
        <c:lblOffset val="100"/>
        <c:noMultiLvlLbl val="0"/>
      </c:catAx>
      <c:valAx>
        <c:axId val="601628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 sur l'ensemble</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632040"/>
        <c:crosses val="autoZero"/>
        <c:crossBetween val="between"/>
      </c:valAx>
      <c:valAx>
        <c:axId val="601620672"/>
        <c:scaling>
          <c:orientation val="minMax"/>
          <c:max val="10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 % de mineurs</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1621064"/>
        <c:crosses val="max"/>
        <c:crossBetween val="between"/>
      </c:valAx>
      <c:catAx>
        <c:axId val="601621064"/>
        <c:scaling>
          <c:orientation val="minMax"/>
        </c:scaling>
        <c:delete val="1"/>
        <c:axPos val="b"/>
        <c:numFmt formatCode="General" sourceLinked="1"/>
        <c:majorTickMark val="out"/>
        <c:minorTickMark val="none"/>
        <c:tickLblPos val="nextTo"/>
        <c:crossAx val="601620672"/>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complémentaire 1'!$H$5</c:f>
              <c:strCache>
                <c:ptCount val="1"/>
                <c:pt idx="0">
                  <c:v>Faits année N majeurs</c:v>
                </c:pt>
              </c:strCache>
            </c:strRef>
          </c:tx>
          <c:spPr>
            <a:solidFill>
              <a:schemeClr val="accent6">
                <a:lumMod val="60000"/>
                <a:lumOff val="4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complémentaire 1'!$I$3:$L$4</c:f>
              <c:multiLvlStrCache>
                <c:ptCount val="4"/>
                <c:lvl>
                  <c:pt idx="0">
                    <c:v>Viols ou tentatives de viol</c:v>
                  </c:pt>
                  <c:pt idx="1">
                    <c:v>Agressions et atteintes sexuelles</c:v>
                  </c:pt>
                  <c:pt idx="2">
                    <c:v>Ensemble</c:v>
                  </c:pt>
                  <c:pt idx="3">
                    <c:v>Harcèlement sexuel</c:v>
                  </c:pt>
                </c:lvl>
                <c:lvl>
                  <c:pt idx="0">
                    <c:v>Violences sexuelles physiques</c:v>
                  </c:pt>
                  <c:pt idx="2">
                    <c:v>Violences sexuelles non-physiques</c:v>
                  </c:pt>
                </c:lvl>
              </c:multiLvlStrCache>
            </c:multiLvlStrRef>
          </c:cat>
          <c:val>
            <c:numRef>
              <c:f>'Figure complémentaire 1'!$I$5:$L$5</c:f>
              <c:numCache>
                <c:formatCode>General</c:formatCode>
                <c:ptCount val="4"/>
                <c:pt idx="0">
                  <c:v>27.501881113619262</c:v>
                </c:pt>
                <c:pt idx="1">
                  <c:v>10.023866348448687</c:v>
                </c:pt>
                <c:pt idx="2">
                  <c:v>16.913183279742768</c:v>
                </c:pt>
                <c:pt idx="3">
                  <c:v>30.33175355450237</c:v>
                </c:pt>
              </c:numCache>
            </c:numRef>
          </c:val>
        </c:ser>
        <c:ser>
          <c:idx val="1"/>
          <c:order val="1"/>
          <c:tx>
            <c:strRef>
              <c:f>'Figure complémentaire 1'!$H$6</c:f>
              <c:strCache>
                <c:ptCount val="1"/>
                <c:pt idx="0">
                  <c:v>Faits année N mineurs</c:v>
                </c:pt>
              </c:strCache>
            </c:strRef>
          </c:tx>
          <c:spPr>
            <a:solidFill>
              <a:schemeClr val="accent6">
                <a:lumMod val="5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complémentaire 1'!$I$3:$L$4</c:f>
              <c:multiLvlStrCache>
                <c:ptCount val="4"/>
                <c:lvl>
                  <c:pt idx="0">
                    <c:v>Viols ou tentatives de viol</c:v>
                  </c:pt>
                  <c:pt idx="1">
                    <c:v>Agressions et atteintes sexuelles</c:v>
                  </c:pt>
                  <c:pt idx="2">
                    <c:v>Ensemble</c:v>
                  </c:pt>
                  <c:pt idx="3">
                    <c:v>Harcèlement sexuel</c:v>
                  </c:pt>
                </c:lvl>
                <c:lvl>
                  <c:pt idx="0">
                    <c:v>Violences sexuelles physiques</c:v>
                  </c:pt>
                  <c:pt idx="2">
                    <c:v>Violences sexuelles non-physiques</c:v>
                  </c:pt>
                </c:lvl>
              </c:multiLvlStrCache>
            </c:multiLvlStrRef>
          </c:cat>
          <c:val>
            <c:numRef>
              <c:f>'Figure complémentaire 1'!$I$6:$L$6</c:f>
              <c:numCache>
                <c:formatCode>General</c:formatCode>
                <c:ptCount val="4"/>
                <c:pt idx="0">
                  <c:v>28.403690243220574</c:v>
                </c:pt>
                <c:pt idx="1">
                  <c:v>14.097038787710273</c:v>
                </c:pt>
                <c:pt idx="2">
                  <c:v>19.274809160305342</c:v>
                </c:pt>
                <c:pt idx="3">
                  <c:v>24.626865671641792</c:v>
                </c:pt>
              </c:numCache>
            </c:numRef>
          </c:val>
        </c:ser>
        <c:ser>
          <c:idx val="2"/>
          <c:order val="2"/>
          <c:tx>
            <c:strRef>
              <c:f>'Figure complémentaire 1'!$H$7</c:f>
              <c:strCache>
                <c:ptCount val="1"/>
                <c:pt idx="0">
                  <c:v>Faits antérieurs majeurs</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complémentaire 1'!$I$3:$L$4</c:f>
              <c:multiLvlStrCache>
                <c:ptCount val="4"/>
                <c:lvl>
                  <c:pt idx="0">
                    <c:v>Viols ou tentatives de viol</c:v>
                  </c:pt>
                  <c:pt idx="1">
                    <c:v>Agressions et atteintes sexuelles</c:v>
                  </c:pt>
                  <c:pt idx="2">
                    <c:v>Ensemble</c:v>
                  </c:pt>
                  <c:pt idx="3">
                    <c:v>Harcèlement sexuel</c:v>
                  </c:pt>
                </c:lvl>
                <c:lvl>
                  <c:pt idx="0">
                    <c:v>Violences sexuelles physiques</c:v>
                  </c:pt>
                  <c:pt idx="2">
                    <c:v>Violences sexuelles non-physiques</c:v>
                  </c:pt>
                </c:lvl>
              </c:multiLvlStrCache>
            </c:multiLvlStrRef>
          </c:cat>
          <c:val>
            <c:numRef>
              <c:f>'Figure complémentaire 1'!$I$7:$L$7</c:f>
              <c:numCache>
                <c:formatCode>General</c:formatCode>
                <c:ptCount val="4"/>
                <c:pt idx="0">
                  <c:v>56.434699714013348</c:v>
                </c:pt>
                <c:pt idx="1">
                  <c:v>39.15187376725838</c:v>
                </c:pt>
                <c:pt idx="2">
                  <c:v>34.225092250922515</c:v>
                </c:pt>
                <c:pt idx="3">
                  <c:v>35.091277890466529</c:v>
                </c:pt>
              </c:numCache>
            </c:numRef>
          </c:val>
        </c:ser>
        <c:ser>
          <c:idx val="3"/>
          <c:order val="3"/>
          <c:tx>
            <c:strRef>
              <c:f>'Figure complémentaire 1'!$H$8</c:f>
              <c:strCache>
                <c:ptCount val="1"/>
                <c:pt idx="0">
                  <c:v>Faits antérieurs mineurs</c:v>
                </c:pt>
              </c:strCache>
            </c:strRef>
          </c:tx>
          <c:spPr>
            <a:solidFill>
              <a:schemeClr val="accent5">
                <a:lumMod val="5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complémentaire 1'!$I$3:$L$4</c:f>
              <c:multiLvlStrCache>
                <c:ptCount val="4"/>
                <c:lvl>
                  <c:pt idx="0">
                    <c:v>Viols ou tentatives de viol</c:v>
                  </c:pt>
                  <c:pt idx="1">
                    <c:v>Agressions et atteintes sexuelles</c:v>
                  </c:pt>
                  <c:pt idx="2">
                    <c:v>Ensemble</c:v>
                  </c:pt>
                  <c:pt idx="3">
                    <c:v>Harcèlement sexuel</c:v>
                  </c:pt>
                </c:lvl>
                <c:lvl>
                  <c:pt idx="0">
                    <c:v>Violences sexuelles physiques</c:v>
                  </c:pt>
                  <c:pt idx="2">
                    <c:v>Violences sexuelles non-physiques</c:v>
                  </c:pt>
                </c:lvl>
              </c:multiLvlStrCache>
            </c:multiLvlStrRef>
          </c:cat>
          <c:val>
            <c:numRef>
              <c:f>'Figure complémentaire 1'!$I$8:$L$8</c:f>
              <c:numCache>
                <c:formatCode>General</c:formatCode>
                <c:ptCount val="4"/>
                <c:pt idx="0">
                  <c:v>70.19693654266959</c:v>
                </c:pt>
                <c:pt idx="1">
                  <c:v>39.923664122137403</c:v>
                </c:pt>
                <c:pt idx="2">
                  <c:v>31.615925058548012</c:v>
                </c:pt>
                <c:pt idx="3">
                  <c:v>28.465346534653463</c:v>
                </c:pt>
              </c:numCache>
            </c:numRef>
          </c:val>
        </c:ser>
        <c:dLbls>
          <c:showLegendKey val="0"/>
          <c:showVal val="0"/>
          <c:showCatName val="0"/>
          <c:showSerName val="0"/>
          <c:showPercent val="0"/>
          <c:showBubbleSize val="0"/>
        </c:dLbls>
        <c:gapWidth val="219"/>
        <c:overlap val="-27"/>
        <c:axId val="611656568"/>
        <c:axId val="611651080"/>
      </c:barChart>
      <c:catAx>
        <c:axId val="611656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11651080"/>
        <c:crosses val="autoZero"/>
        <c:auto val="1"/>
        <c:lblAlgn val="ctr"/>
        <c:lblOffset val="100"/>
        <c:noMultiLvlLbl val="0"/>
      </c:catAx>
      <c:valAx>
        <c:axId val="6116510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11656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3'!$A$4</c:f>
              <c:strCache>
                <c:ptCount val="1"/>
                <c:pt idx="0">
                  <c:v>Viols ou tentatives de viol(mineurs)</c:v>
                </c:pt>
              </c:strCache>
            </c:strRef>
          </c:tx>
          <c:spPr>
            <a:ln w="28575" cap="rnd">
              <a:solidFill>
                <a:schemeClr val="accent1">
                  <a:lumMod val="60000"/>
                  <a:lumOff val="40000"/>
                </a:schemeClr>
              </a:solidFill>
              <a:round/>
            </a:ln>
            <a:effectLst/>
          </c:spPr>
          <c:marker>
            <c:symbol val="none"/>
          </c:marker>
          <c:cat>
            <c:numRef>
              <c:f>'Figure 3'!$B$3:$G$3</c:f>
              <c:numCache>
                <c:formatCode>General</c:formatCode>
                <c:ptCount val="6"/>
                <c:pt idx="0">
                  <c:v>2016</c:v>
                </c:pt>
                <c:pt idx="1">
                  <c:v>2017</c:v>
                </c:pt>
                <c:pt idx="2">
                  <c:v>2018</c:v>
                </c:pt>
                <c:pt idx="3">
                  <c:v>2019</c:v>
                </c:pt>
                <c:pt idx="4">
                  <c:v>2020</c:v>
                </c:pt>
                <c:pt idx="5">
                  <c:v>2021</c:v>
                </c:pt>
              </c:numCache>
            </c:numRef>
          </c:cat>
          <c:val>
            <c:numRef>
              <c:f>'Figure 3'!$B$4:$G$4</c:f>
              <c:numCache>
                <c:formatCode>0.0</c:formatCode>
                <c:ptCount val="6"/>
                <c:pt idx="0">
                  <c:v>1.5738630136986302</c:v>
                </c:pt>
                <c:pt idx="1">
                  <c:v>2.7196986301369863</c:v>
                </c:pt>
                <c:pt idx="2">
                  <c:v>2.8966575342465752</c:v>
                </c:pt>
                <c:pt idx="3">
                  <c:v>3.1324109589041096</c:v>
                </c:pt>
                <c:pt idx="4">
                  <c:v>3.4647945205479456</c:v>
                </c:pt>
                <c:pt idx="5">
                  <c:v>4.6777808219178088</c:v>
                </c:pt>
              </c:numCache>
            </c:numRef>
          </c:val>
          <c:smooth val="0"/>
        </c:ser>
        <c:ser>
          <c:idx val="1"/>
          <c:order val="1"/>
          <c:tx>
            <c:strRef>
              <c:f>'Figure 3'!$A$5</c:f>
              <c:strCache>
                <c:ptCount val="1"/>
                <c:pt idx="0">
                  <c:v>Viols  ou tentatives de viol(majeurs)</c:v>
                </c:pt>
              </c:strCache>
            </c:strRef>
          </c:tx>
          <c:spPr>
            <a:ln w="28575" cap="rnd">
              <a:solidFill>
                <a:schemeClr val="accent1">
                  <a:lumMod val="75000"/>
                </a:schemeClr>
              </a:solidFill>
              <a:round/>
            </a:ln>
            <a:effectLst/>
          </c:spPr>
          <c:marker>
            <c:symbol val="none"/>
          </c:marker>
          <c:cat>
            <c:numRef>
              <c:f>'Figure 3'!$B$3:$G$3</c:f>
              <c:numCache>
                <c:formatCode>General</c:formatCode>
                <c:ptCount val="6"/>
                <c:pt idx="0">
                  <c:v>2016</c:v>
                </c:pt>
                <c:pt idx="1">
                  <c:v>2017</c:v>
                </c:pt>
                <c:pt idx="2">
                  <c:v>2018</c:v>
                </c:pt>
                <c:pt idx="3">
                  <c:v>2019</c:v>
                </c:pt>
                <c:pt idx="4">
                  <c:v>2020</c:v>
                </c:pt>
                <c:pt idx="5">
                  <c:v>2021</c:v>
                </c:pt>
              </c:numCache>
            </c:numRef>
          </c:cat>
          <c:val>
            <c:numRef>
              <c:f>'Figure 3'!$B$5:$G$5</c:f>
              <c:numCache>
                <c:formatCode>0.0</c:formatCode>
                <c:ptCount val="6"/>
                <c:pt idx="0">
                  <c:v>0.61364383561643832</c:v>
                </c:pt>
                <c:pt idx="1">
                  <c:v>0.74183561643835616</c:v>
                </c:pt>
                <c:pt idx="2">
                  <c:v>0.72926027397260273</c:v>
                </c:pt>
                <c:pt idx="3">
                  <c:v>0.95093150684931504</c:v>
                </c:pt>
                <c:pt idx="4">
                  <c:v>1.0054246575342467</c:v>
                </c:pt>
                <c:pt idx="5">
                  <c:v>1.2331506849315068</c:v>
                </c:pt>
              </c:numCache>
            </c:numRef>
          </c:val>
          <c:smooth val="0"/>
        </c:ser>
        <c:ser>
          <c:idx val="2"/>
          <c:order val="2"/>
          <c:tx>
            <c:strRef>
              <c:f>'Figure 3'!$A$6</c:f>
              <c:strCache>
                <c:ptCount val="1"/>
                <c:pt idx="0">
                  <c:v>Agressions sexuelles (mineurs)</c:v>
                </c:pt>
              </c:strCache>
            </c:strRef>
          </c:tx>
          <c:spPr>
            <a:ln w="28575" cap="rnd">
              <a:solidFill>
                <a:schemeClr val="bg2">
                  <a:lumMod val="75000"/>
                </a:schemeClr>
              </a:solidFill>
              <a:round/>
            </a:ln>
            <a:effectLst/>
          </c:spPr>
          <c:marker>
            <c:symbol val="none"/>
          </c:marker>
          <c:cat>
            <c:numRef>
              <c:f>'Figure 3'!$B$3:$G$3</c:f>
              <c:numCache>
                <c:formatCode>General</c:formatCode>
                <c:ptCount val="6"/>
                <c:pt idx="0">
                  <c:v>2016</c:v>
                </c:pt>
                <c:pt idx="1">
                  <c:v>2017</c:v>
                </c:pt>
                <c:pt idx="2">
                  <c:v>2018</c:v>
                </c:pt>
                <c:pt idx="3">
                  <c:v>2019</c:v>
                </c:pt>
                <c:pt idx="4">
                  <c:v>2020</c:v>
                </c:pt>
                <c:pt idx="5">
                  <c:v>2021</c:v>
                </c:pt>
              </c:numCache>
            </c:numRef>
          </c:cat>
          <c:val>
            <c:numRef>
              <c:f>'Figure 3'!$B$6:$G$6</c:f>
              <c:numCache>
                <c:formatCode>0.0</c:formatCode>
                <c:ptCount val="6"/>
                <c:pt idx="0">
                  <c:v>1.5738630136986302</c:v>
                </c:pt>
                <c:pt idx="1">
                  <c:v>1.7028219178082191</c:v>
                </c:pt>
                <c:pt idx="2">
                  <c:v>1.8092328767123287</c:v>
                </c:pt>
                <c:pt idx="3">
                  <c:v>2.0775890410958904</c:v>
                </c:pt>
                <c:pt idx="4">
                  <c:v>2.4656438356164383</c:v>
                </c:pt>
                <c:pt idx="5">
                  <c:v>3.1867945205479455</c:v>
                </c:pt>
              </c:numCache>
            </c:numRef>
          </c:val>
          <c:smooth val="0"/>
        </c:ser>
        <c:ser>
          <c:idx val="3"/>
          <c:order val="3"/>
          <c:tx>
            <c:strRef>
              <c:f>'Figure 3'!$A$7</c:f>
              <c:strCache>
                <c:ptCount val="1"/>
                <c:pt idx="0">
                  <c:v>Agressions sexuelles (majeurs)</c:v>
                </c:pt>
              </c:strCache>
            </c:strRef>
          </c:tx>
          <c:spPr>
            <a:ln w="28575" cap="rnd">
              <a:solidFill>
                <a:schemeClr val="bg2">
                  <a:lumMod val="50000"/>
                </a:schemeClr>
              </a:solidFill>
              <a:round/>
            </a:ln>
            <a:effectLst/>
          </c:spPr>
          <c:marker>
            <c:symbol val="none"/>
          </c:marker>
          <c:cat>
            <c:numRef>
              <c:f>'Figure 3'!$B$3:$G$3</c:f>
              <c:numCache>
                <c:formatCode>General</c:formatCode>
                <c:ptCount val="6"/>
                <c:pt idx="0">
                  <c:v>2016</c:v>
                </c:pt>
                <c:pt idx="1">
                  <c:v>2017</c:v>
                </c:pt>
                <c:pt idx="2">
                  <c:v>2018</c:v>
                </c:pt>
                <c:pt idx="3">
                  <c:v>2019</c:v>
                </c:pt>
                <c:pt idx="4">
                  <c:v>2020</c:v>
                </c:pt>
                <c:pt idx="5">
                  <c:v>2021</c:v>
                </c:pt>
              </c:numCache>
            </c:numRef>
          </c:cat>
          <c:val>
            <c:numRef>
              <c:f>'Figure 3'!$B$7:$G$7</c:f>
              <c:numCache>
                <c:formatCode>0.0</c:formatCode>
                <c:ptCount val="6"/>
                <c:pt idx="0">
                  <c:v>0.30282191780821915</c:v>
                </c:pt>
                <c:pt idx="1">
                  <c:v>0.32621917808219175</c:v>
                </c:pt>
                <c:pt idx="2">
                  <c:v>0.36720547945205478</c:v>
                </c:pt>
                <c:pt idx="3">
                  <c:v>0.42378082191780825</c:v>
                </c:pt>
                <c:pt idx="4">
                  <c:v>0.57824657534246571</c:v>
                </c:pt>
                <c:pt idx="5">
                  <c:v>0.68465753424657538</c:v>
                </c:pt>
              </c:numCache>
            </c:numRef>
          </c:val>
          <c:smooth val="0"/>
        </c:ser>
        <c:dLbls>
          <c:showLegendKey val="0"/>
          <c:showVal val="0"/>
          <c:showCatName val="0"/>
          <c:showSerName val="0"/>
          <c:showPercent val="0"/>
          <c:showBubbleSize val="0"/>
        </c:dLbls>
        <c:smooth val="0"/>
        <c:axId val="611656960"/>
        <c:axId val="611658136"/>
      </c:lineChart>
      <c:catAx>
        <c:axId val="61165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11658136"/>
        <c:crosses val="autoZero"/>
        <c:auto val="1"/>
        <c:lblAlgn val="ctr"/>
        <c:lblOffset val="100"/>
        <c:noMultiLvlLbl val="0"/>
      </c:catAx>
      <c:valAx>
        <c:axId val="6116581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En</a:t>
                </a:r>
                <a:r>
                  <a:rPr lang="fr-FR" baseline="0"/>
                  <a:t> années</a:t>
                </a:r>
                <a:endParaRPr lang="fr-F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1165696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4'!$A$4</c:f>
              <c:strCache>
                <c:ptCount val="1"/>
                <c:pt idx="0">
                  <c:v>Ensemble</c:v>
                </c:pt>
              </c:strCache>
            </c:strRef>
          </c:tx>
          <c:spPr>
            <a:ln w="28575" cap="rnd">
              <a:solidFill>
                <a:schemeClr val="tx1"/>
              </a:solidFill>
              <a:prstDash val="sysDash"/>
              <a:round/>
            </a:ln>
            <a:effectLst/>
          </c:spPr>
          <c:marker>
            <c:symbol val="circle"/>
            <c:size val="5"/>
            <c:spPr>
              <a:solidFill>
                <a:schemeClr val="tx1"/>
              </a:solidFill>
              <a:ln w="9525">
                <a:solidFill>
                  <a:schemeClr val="tx1"/>
                </a:solidFill>
              </a:ln>
              <a:effectLst/>
            </c:spPr>
          </c:marker>
          <c:cat>
            <c:strRef>
              <c:f>'Figure 4'!$B$3:$Q$3</c:f>
              <c:strCache>
                <c:ptCount val="16"/>
                <c:pt idx="0">
                  <c:v>0 à 4 ans</c:v>
                </c:pt>
                <c:pt idx="1">
                  <c:v>5 à 9 ans</c:v>
                </c:pt>
                <c:pt idx="2">
                  <c:v>10 à 14 ans</c:v>
                </c:pt>
                <c:pt idx="3">
                  <c:v>15 à 19 ans</c:v>
                </c:pt>
                <c:pt idx="4">
                  <c:v>20 à 24 ans</c:v>
                </c:pt>
                <c:pt idx="5">
                  <c:v>25 à 29 ans</c:v>
                </c:pt>
                <c:pt idx="6">
                  <c:v>30 à 34 ans</c:v>
                </c:pt>
                <c:pt idx="7">
                  <c:v>35 à 39 ans</c:v>
                </c:pt>
                <c:pt idx="8">
                  <c:v>40 à 44 ans</c:v>
                </c:pt>
                <c:pt idx="9">
                  <c:v>45 à 49 ans</c:v>
                </c:pt>
                <c:pt idx="10">
                  <c:v>50 à 54 ans</c:v>
                </c:pt>
                <c:pt idx="11">
                  <c:v>55 à 59 ans</c:v>
                </c:pt>
                <c:pt idx="12">
                  <c:v>60 à 64 ans</c:v>
                </c:pt>
                <c:pt idx="13">
                  <c:v>65 à 69 ans</c:v>
                </c:pt>
                <c:pt idx="14">
                  <c:v>70 à 74 ans</c:v>
                </c:pt>
                <c:pt idx="15">
                  <c:v>75 ans et plus</c:v>
                </c:pt>
              </c:strCache>
            </c:strRef>
          </c:cat>
          <c:val>
            <c:numRef>
              <c:f>'Figure 4'!$B$4:$Q$4</c:f>
              <c:numCache>
                <c:formatCode>0.0</c:formatCode>
                <c:ptCount val="16"/>
                <c:pt idx="0">
                  <c:v>0.64763399026488622</c:v>
                </c:pt>
                <c:pt idx="1">
                  <c:v>1.5855602140126095</c:v>
                </c:pt>
                <c:pt idx="2">
                  <c:v>4.164611443221844</c:v>
                </c:pt>
                <c:pt idx="3">
                  <c:v>4.6281425122946089</c:v>
                </c:pt>
                <c:pt idx="4">
                  <c:v>2.2486255569402847</c:v>
                </c:pt>
                <c:pt idx="5">
                  <c:v>1.2302884547208042</c:v>
                </c:pt>
                <c:pt idx="6">
                  <c:v>0.79540440510466903</c:v>
                </c:pt>
                <c:pt idx="7">
                  <c:v>0.5481345047616617</c:v>
                </c:pt>
                <c:pt idx="8">
                  <c:v>0.48138497270977626</c:v>
                </c:pt>
                <c:pt idx="9">
                  <c:v>0.41182514519655294</c:v>
                </c:pt>
                <c:pt idx="10">
                  <c:v>0.28351435592888385</c:v>
                </c:pt>
                <c:pt idx="11">
                  <c:v>0.19955863158594708</c:v>
                </c:pt>
                <c:pt idx="12">
                  <c:v>0.13766323123852095</c:v>
                </c:pt>
                <c:pt idx="13">
                  <c:v>8.9681094949633638E-2</c:v>
                </c:pt>
                <c:pt idx="14">
                  <c:v>8.2545638141410013E-2</c:v>
                </c:pt>
                <c:pt idx="15">
                  <c:v>6.3469643392996516E-2</c:v>
                </c:pt>
              </c:numCache>
            </c:numRef>
          </c:val>
          <c:smooth val="0"/>
        </c:ser>
        <c:ser>
          <c:idx val="1"/>
          <c:order val="1"/>
          <c:tx>
            <c:strRef>
              <c:f>'Figure 4'!$A$5</c:f>
              <c:strCache>
                <c:ptCount val="1"/>
                <c:pt idx="0">
                  <c:v>Femmes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'Figure 4'!$B$3:$Q$3</c:f>
              <c:strCache>
                <c:ptCount val="16"/>
                <c:pt idx="0">
                  <c:v>0 à 4 ans</c:v>
                </c:pt>
                <c:pt idx="1">
                  <c:v>5 à 9 ans</c:v>
                </c:pt>
                <c:pt idx="2">
                  <c:v>10 à 14 ans</c:v>
                </c:pt>
                <c:pt idx="3">
                  <c:v>15 à 19 ans</c:v>
                </c:pt>
                <c:pt idx="4">
                  <c:v>20 à 24 ans</c:v>
                </c:pt>
                <c:pt idx="5">
                  <c:v>25 à 29 ans</c:v>
                </c:pt>
                <c:pt idx="6">
                  <c:v>30 à 34 ans</c:v>
                </c:pt>
                <c:pt idx="7">
                  <c:v>35 à 39 ans</c:v>
                </c:pt>
                <c:pt idx="8">
                  <c:v>40 à 44 ans</c:v>
                </c:pt>
                <c:pt idx="9">
                  <c:v>45 à 49 ans</c:v>
                </c:pt>
                <c:pt idx="10">
                  <c:v>50 à 54 ans</c:v>
                </c:pt>
                <c:pt idx="11">
                  <c:v>55 à 59 ans</c:v>
                </c:pt>
                <c:pt idx="12">
                  <c:v>60 à 64 ans</c:v>
                </c:pt>
                <c:pt idx="13">
                  <c:v>65 à 69 ans</c:v>
                </c:pt>
                <c:pt idx="14">
                  <c:v>70 à 74 ans</c:v>
                </c:pt>
                <c:pt idx="15">
                  <c:v>75 ans et plus</c:v>
                </c:pt>
              </c:strCache>
            </c:strRef>
          </c:cat>
          <c:val>
            <c:numRef>
              <c:f>'Figure 4'!$B$5:$Q$5</c:f>
              <c:numCache>
                <c:formatCode>0.0</c:formatCode>
                <c:ptCount val="16"/>
                <c:pt idx="0">
                  <c:v>0.93035391821178226</c:v>
                </c:pt>
                <c:pt idx="1">
                  <c:v>2.2979403637185358</c:v>
                </c:pt>
                <c:pt idx="2">
                  <c:v>7.0913587489441889</c:v>
                </c:pt>
                <c:pt idx="3">
                  <c:v>8.5239330930463684</c:v>
                </c:pt>
                <c:pt idx="4">
                  <c:v>4.1518988353977297</c:v>
                </c:pt>
                <c:pt idx="5">
                  <c:v>2.1804699368064964</c:v>
                </c:pt>
                <c:pt idx="6">
                  <c:v>1.3795914071723479</c:v>
                </c:pt>
                <c:pt idx="7">
                  <c:v>0.86337167974623463</c:v>
                </c:pt>
                <c:pt idx="8">
                  <c:v>0.82358167696916784</c:v>
                </c:pt>
                <c:pt idx="9">
                  <c:v>0.71296005686758324</c:v>
                </c:pt>
                <c:pt idx="10">
                  <c:v>0.48119505251721206</c:v>
                </c:pt>
                <c:pt idx="11">
                  <c:v>0.33901129407056335</c:v>
                </c:pt>
                <c:pt idx="12">
                  <c:v>0.23005549138529086</c:v>
                </c:pt>
                <c:pt idx="13">
                  <c:v>0.1512655091137404</c:v>
                </c:pt>
                <c:pt idx="14">
                  <c:v>0.1355507267449006</c:v>
                </c:pt>
                <c:pt idx="15">
                  <c:v>9.5513400117164277E-2</c:v>
                </c:pt>
              </c:numCache>
            </c:numRef>
          </c:val>
          <c:smooth val="0"/>
        </c:ser>
        <c:ser>
          <c:idx val="2"/>
          <c:order val="2"/>
          <c:tx>
            <c:strRef>
              <c:f>'Figure 4'!$A$6</c:f>
              <c:strCache>
                <c:ptCount val="1"/>
                <c:pt idx="0">
                  <c:v>Hommes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'Figure 4'!$B$3:$Q$3</c:f>
              <c:strCache>
                <c:ptCount val="16"/>
                <c:pt idx="0">
                  <c:v>0 à 4 ans</c:v>
                </c:pt>
                <c:pt idx="1">
                  <c:v>5 à 9 ans</c:v>
                </c:pt>
                <c:pt idx="2">
                  <c:v>10 à 14 ans</c:v>
                </c:pt>
                <c:pt idx="3">
                  <c:v>15 à 19 ans</c:v>
                </c:pt>
                <c:pt idx="4">
                  <c:v>20 à 24 ans</c:v>
                </c:pt>
                <c:pt idx="5">
                  <c:v>25 à 29 ans</c:v>
                </c:pt>
                <c:pt idx="6">
                  <c:v>30 à 34 ans</c:v>
                </c:pt>
                <c:pt idx="7">
                  <c:v>35 à 39 ans</c:v>
                </c:pt>
                <c:pt idx="8">
                  <c:v>40 à 44 ans</c:v>
                </c:pt>
                <c:pt idx="9">
                  <c:v>45 à 49 ans</c:v>
                </c:pt>
                <c:pt idx="10">
                  <c:v>50 à 54 ans</c:v>
                </c:pt>
                <c:pt idx="11">
                  <c:v>55 à 59 ans</c:v>
                </c:pt>
                <c:pt idx="12">
                  <c:v>60 à 64 ans</c:v>
                </c:pt>
                <c:pt idx="13">
                  <c:v>65 à 69 ans</c:v>
                </c:pt>
                <c:pt idx="14">
                  <c:v>70 à 74 ans</c:v>
                </c:pt>
                <c:pt idx="15">
                  <c:v>75 ans et plus</c:v>
                </c:pt>
              </c:strCache>
            </c:strRef>
          </c:cat>
          <c:val>
            <c:numRef>
              <c:f>'Figure 4'!$B$6:$Q$6</c:f>
              <c:numCache>
                <c:formatCode>0.0</c:formatCode>
                <c:ptCount val="16"/>
                <c:pt idx="0">
                  <c:v>0.37624634004116581</c:v>
                </c:pt>
                <c:pt idx="1">
                  <c:v>0.90365726580728989</c:v>
                </c:pt>
                <c:pt idx="2">
                  <c:v>1.3681154081687157</c:v>
                </c:pt>
                <c:pt idx="3">
                  <c:v>0.94080735094568546</c:v>
                </c:pt>
                <c:pt idx="4">
                  <c:v>0.39369619074855855</c:v>
                </c:pt>
                <c:pt idx="5">
                  <c:v>0.25826311730925744</c:v>
                </c:pt>
                <c:pt idx="6">
                  <c:v>0.18152750602945228</c:v>
                </c:pt>
                <c:pt idx="7">
                  <c:v>0.1552488737066566</c:v>
                </c:pt>
                <c:pt idx="8">
                  <c:v>0.13102105955357823</c:v>
                </c:pt>
                <c:pt idx="9">
                  <c:v>0.10418083173704612</c:v>
                </c:pt>
                <c:pt idx="10">
                  <c:v>7.8110134220470501E-2</c:v>
                </c:pt>
                <c:pt idx="11">
                  <c:v>5.1389374869551308E-2</c:v>
                </c:pt>
                <c:pt idx="12">
                  <c:v>3.6227669771085512E-2</c:v>
                </c:pt>
                <c:pt idx="13">
                  <c:v>2.0811448081335088E-2</c:v>
                </c:pt>
                <c:pt idx="14">
                  <c:v>2.120001427197428E-2</c:v>
                </c:pt>
                <c:pt idx="15">
                  <c:v>1.2380642374736578E-2</c:v>
                </c:pt>
              </c:numCache>
            </c:numRef>
          </c:val>
          <c:smooth val="0"/>
        </c:ser>
        <c:dLbls>
          <c:showLegendKey val="0"/>
          <c:showVal val="0"/>
          <c:showCatName val="0"/>
          <c:showSerName val="0"/>
          <c:showPercent val="0"/>
          <c:showBubbleSize val="0"/>
        </c:dLbls>
        <c:marker val="1"/>
        <c:smooth val="0"/>
        <c:axId val="611653432"/>
        <c:axId val="611658528"/>
      </c:lineChart>
      <c:catAx>
        <c:axId val="611653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11658528"/>
        <c:crosses val="autoZero"/>
        <c:auto val="1"/>
        <c:lblAlgn val="ctr"/>
        <c:lblOffset val="100"/>
        <c:noMultiLvlLbl val="0"/>
      </c:catAx>
      <c:valAx>
        <c:axId val="611658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1165343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'Figure 5'!$B$4</c:f>
              <c:strCache>
                <c:ptCount val="1"/>
                <c:pt idx="0">
                  <c:v>Moins de 15 ans</c:v>
                </c:pt>
              </c:strCache>
            </c:strRef>
          </c:tx>
          <c:spPr>
            <a:solidFill>
              <a:schemeClr val="accent1">
                <a:lumMod val="60000"/>
                <a:lumOff val="40000"/>
              </a:schemeClr>
            </a:solidFill>
            <a:ln>
              <a:noFill/>
            </a:ln>
            <a:effectLst/>
          </c:spPr>
          <c:invertIfNegative val="0"/>
          <c:cat>
            <c:strRef>
              <c:extLst>
                <c:ext xmlns:c15="http://schemas.microsoft.com/office/drawing/2012/chart" uri="{02D57815-91ED-43cb-92C2-25804820EDAC}">
                  <c15:fullRef>
                    <c15:sqref>'Figure 5'!$A$5:$A$20</c15:sqref>
                  </c15:fullRef>
                </c:ext>
              </c:extLst>
              <c:f>('Figure 5'!$A$5,'Figure 5'!$A$7:$A$10,'Figure 5'!$A$14,'Figure 5'!$A$16:$A$18)</c:f>
              <c:strCache>
                <c:ptCount val="9"/>
                <c:pt idx="0">
                  <c:v>Ensemble</c:v>
                </c:pt>
                <c:pt idx="1">
                  <c:v>Viol ou tentative de viol (31%)</c:v>
                </c:pt>
                <c:pt idx="2">
                  <c:v>Agression sexuelle (40%)</c:v>
                </c:pt>
                <c:pt idx="3">
                  <c:v>Atteinte sexuelle* (1%)</c:v>
                </c:pt>
                <c:pt idx="4">
                  <c:v>   Violences sexuelles non-physiques (6%)</c:v>
                </c:pt>
                <c:pt idx="5">
                  <c:v>Proxénetisme (2%)</c:v>
                </c:pt>
                <c:pt idx="6">
                  <c:v>Pédopornographie* (3%)</c:v>
                </c:pt>
                <c:pt idx="7">
                  <c:v>Corruption d'un mineur* (5%)</c:v>
                </c:pt>
                <c:pt idx="8">
                  <c:v>    Atteintes aux mœurs (10% des victimes)</c:v>
                </c:pt>
              </c:strCache>
            </c:strRef>
          </c:cat>
          <c:val>
            <c:numRef>
              <c:extLst>
                <c:ext xmlns:c15="http://schemas.microsoft.com/office/drawing/2012/chart" uri="{02D57815-91ED-43cb-92C2-25804820EDAC}">
                  <c15:fullRef>
                    <c15:sqref>'Figure 5'!$B$5:$B$20</c15:sqref>
                  </c15:fullRef>
                </c:ext>
              </c:extLst>
              <c:f>('Figure 5'!$B$5,'Figure 5'!$B$7:$B$10,'Figure 5'!$B$14,'Figure 5'!$B$16:$B$18)</c:f>
              <c:numCache>
                <c:formatCode>0.0</c:formatCode>
                <c:ptCount val="9"/>
                <c:pt idx="0">
                  <c:v>36.427925106146034</c:v>
                </c:pt>
                <c:pt idx="1">
                  <c:v>32.972225937318889</c:v>
                </c:pt>
                <c:pt idx="2">
                  <c:v>40.038691401526926</c:v>
                </c:pt>
                <c:pt idx="3">
                  <c:v>80.495689655172413</c:v>
                </c:pt>
                <c:pt idx="4">
                  <c:v>14.461883408071749</c:v>
                </c:pt>
                <c:pt idx="5">
                  <c:v>5.7507987220447285</c:v>
                </c:pt>
                <c:pt idx="6">
                  <c:v>60.040650406504071</c:v>
                </c:pt>
                <c:pt idx="7">
                  <c:v>71.693323178471687</c:v>
                </c:pt>
                <c:pt idx="8">
                  <c:v>18.975202082477054</c:v>
                </c:pt>
              </c:numCache>
            </c:numRef>
          </c:val>
        </c:ser>
        <c:ser>
          <c:idx val="1"/>
          <c:order val="1"/>
          <c:tx>
            <c:strRef>
              <c:f>'Figure 5'!$C$4</c:f>
              <c:strCache>
                <c:ptCount val="1"/>
                <c:pt idx="0">
                  <c:v>15-17 ans</c:v>
                </c:pt>
              </c:strCache>
            </c:strRef>
          </c:tx>
          <c:spPr>
            <a:solidFill>
              <a:schemeClr val="accent1"/>
            </a:solidFill>
            <a:ln>
              <a:noFill/>
            </a:ln>
            <a:effectLst/>
          </c:spPr>
          <c:invertIfNegative val="0"/>
          <c:cat>
            <c:strRef>
              <c:extLst>
                <c:ext xmlns:c15="http://schemas.microsoft.com/office/drawing/2012/chart" uri="{02D57815-91ED-43cb-92C2-25804820EDAC}">
                  <c15:fullRef>
                    <c15:sqref>'Figure 5'!$A$5:$A$20</c15:sqref>
                  </c15:fullRef>
                </c:ext>
              </c:extLst>
              <c:f>('Figure 5'!$A$5,'Figure 5'!$A$7:$A$10,'Figure 5'!$A$14,'Figure 5'!$A$16:$A$18)</c:f>
              <c:strCache>
                <c:ptCount val="9"/>
                <c:pt idx="0">
                  <c:v>Ensemble</c:v>
                </c:pt>
                <c:pt idx="1">
                  <c:v>Viol ou tentative de viol (31%)</c:v>
                </c:pt>
                <c:pt idx="2">
                  <c:v>Agression sexuelle (40%)</c:v>
                </c:pt>
                <c:pt idx="3">
                  <c:v>Atteinte sexuelle* (1%)</c:v>
                </c:pt>
                <c:pt idx="4">
                  <c:v>   Violences sexuelles non-physiques (6%)</c:v>
                </c:pt>
                <c:pt idx="5">
                  <c:v>Proxénetisme (2%)</c:v>
                </c:pt>
                <c:pt idx="6">
                  <c:v>Pédopornographie* (3%)</c:v>
                </c:pt>
                <c:pt idx="7">
                  <c:v>Corruption d'un mineur* (5%)</c:v>
                </c:pt>
                <c:pt idx="8">
                  <c:v>    Atteintes aux mœurs (10% des victimes)</c:v>
                </c:pt>
              </c:strCache>
            </c:strRef>
          </c:cat>
          <c:val>
            <c:numRef>
              <c:extLst>
                <c:ext xmlns:c15="http://schemas.microsoft.com/office/drawing/2012/chart" uri="{02D57815-91ED-43cb-92C2-25804820EDAC}">
                  <c15:fullRef>
                    <c15:sqref>'Figure 5'!$C$5:$C$20</c15:sqref>
                  </c15:fullRef>
                </c:ext>
              </c:extLst>
              <c:f>('Figure 5'!$C$5,'Figure 5'!$C$7:$C$10,'Figure 5'!$C$14,'Figure 5'!$C$16:$C$18)</c:f>
              <c:numCache>
                <c:formatCode>0.0</c:formatCode>
                <c:ptCount val="9"/>
                <c:pt idx="0">
                  <c:v>18.642722906661099</c:v>
                </c:pt>
                <c:pt idx="1">
                  <c:v>22.179127100887165</c:v>
                </c:pt>
                <c:pt idx="2">
                  <c:v>16.886033094966663</c:v>
                </c:pt>
                <c:pt idx="3">
                  <c:v>15.84051724137931</c:v>
                </c:pt>
                <c:pt idx="4">
                  <c:v>12.152466367713005</c:v>
                </c:pt>
                <c:pt idx="5">
                  <c:v>23.322683706070286</c:v>
                </c:pt>
                <c:pt idx="6">
                  <c:v>32.479674796747965</c:v>
                </c:pt>
                <c:pt idx="7">
                  <c:v>23.254633155623257</c:v>
                </c:pt>
                <c:pt idx="8">
                  <c:v>10.439786272092068</c:v>
                </c:pt>
              </c:numCache>
            </c:numRef>
          </c:val>
        </c:ser>
        <c:ser>
          <c:idx val="2"/>
          <c:order val="2"/>
          <c:tx>
            <c:strRef>
              <c:f>'Figure 5'!$D$4</c:f>
              <c:strCache>
                <c:ptCount val="1"/>
                <c:pt idx="0">
                  <c:v>18 ans et plus</c:v>
                </c:pt>
              </c:strCache>
            </c:strRef>
          </c:tx>
          <c:spPr>
            <a:solidFill>
              <a:schemeClr val="accent3"/>
            </a:solidFill>
            <a:ln>
              <a:noFill/>
            </a:ln>
            <a:effectLst/>
          </c:spPr>
          <c:invertIfNegative val="0"/>
          <c:cat>
            <c:strRef>
              <c:extLst>
                <c:ext xmlns:c15="http://schemas.microsoft.com/office/drawing/2012/chart" uri="{02D57815-91ED-43cb-92C2-25804820EDAC}">
                  <c15:fullRef>
                    <c15:sqref>'Figure 5'!$A$5:$A$20</c15:sqref>
                  </c15:fullRef>
                </c:ext>
              </c:extLst>
              <c:f>('Figure 5'!$A$5,'Figure 5'!$A$7:$A$10,'Figure 5'!$A$14,'Figure 5'!$A$16:$A$18)</c:f>
              <c:strCache>
                <c:ptCount val="9"/>
                <c:pt idx="0">
                  <c:v>Ensemble</c:v>
                </c:pt>
                <c:pt idx="1">
                  <c:v>Viol ou tentative de viol (31%)</c:v>
                </c:pt>
                <c:pt idx="2">
                  <c:v>Agression sexuelle (40%)</c:v>
                </c:pt>
                <c:pt idx="3">
                  <c:v>Atteinte sexuelle* (1%)</c:v>
                </c:pt>
                <c:pt idx="4">
                  <c:v>   Violences sexuelles non-physiques (6%)</c:v>
                </c:pt>
                <c:pt idx="5">
                  <c:v>Proxénetisme (2%)</c:v>
                </c:pt>
                <c:pt idx="6">
                  <c:v>Pédopornographie* (3%)</c:v>
                </c:pt>
                <c:pt idx="7">
                  <c:v>Corruption d'un mineur* (5%)</c:v>
                </c:pt>
                <c:pt idx="8">
                  <c:v>    Atteintes aux mœurs (10% des victimes)</c:v>
                </c:pt>
              </c:strCache>
            </c:strRef>
          </c:cat>
          <c:val>
            <c:numRef>
              <c:extLst>
                <c:ext xmlns:c15="http://schemas.microsoft.com/office/drawing/2012/chart" uri="{02D57815-91ED-43cb-92C2-25804820EDAC}">
                  <c15:fullRef>
                    <c15:sqref>'Figure 5'!$D$5:$D$20</c15:sqref>
                  </c15:fullRef>
                </c:ext>
              </c:extLst>
              <c:f>('Figure 5'!$D$5,'Figure 5'!$D$7:$D$10,'Figure 5'!$D$14,'Figure 5'!$D$16:$D$18)</c:f>
              <c:numCache>
                <c:formatCode>0.0</c:formatCode>
                <c:ptCount val="9"/>
                <c:pt idx="0">
                  <c:v>44.929351987192874</c:v>
                </c:pt>
                <c:pt idx="1">
                  <c:v>44.848646961793946</c:v>
                </c:pt>
                <c:pt idx="2">
                  <c:v>43.075275503506411</c:v>
                </c:pt>
                <c:pt idx="3">
                  <c:v>3.6637931034482754</c:v>
                </c:pt>
                <c:pt idx="4">
                  <c:v>73.385650224215254</c:v>
                </c:pt>
                <c:pt idx="5">
                  <c:v>70.926517571884986</c:v>
                </c:pt>
                <c:pt idx="6">
                  <c:v>7.4796747967479673</c:v>
                </c:pt>
                <c:pt idx="7">
                  <c:v>5.0520436659050514</c:v>
                </c:pt>
                <c:pt idx="8">
                  <c:v>70.585011645430882</c:v>
                </c:pt>
              </c:numCache>
            </c:numRef>
          </c:val>
        </c:ser>
        <c:dLbls>
          <c:showLegendKey val="0"/>
          <c:showVal val="0"/>
          <c:showCatName val="0"/>
          <c:showSerName val="0"/>
          <c:showPercent val="0"/>
          <c:showBubbleSize val="0"/>
        </c:dLbls>
        <c:gapWidth val="150"/>
        <c:overlap val="100"/>
        <c:axId val="611662056"/>
        <c:axId val="611661272"/>
      </c:barChart>
      <c:catAx>
        <c:axId val="611662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11661272"/>
        <c:crosses val="autoZero"/>
        <c:auto val="1"/>
        <c:lblAlgn val="ctr"/>
        <c:lblOffset val="100"/>
        <c:noMultiLvlLbl val="0"/>
      </c:catAx>
      <c:valAx>
        <c:axId val="61166127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1166205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6'!$A$4</c:f>
              <c:strCache>
                <c:ptCount val="1"/>
                <c:pt idx="0">
                  <c:v>Femmes</c:v>
                </c:pt>
              </c:strCache>
            </c:strRef>
          </c:tx>
          <c:spPr>
            <a:solidFill>
              <a:schemeClr val="accent1"/>
            </a:solidFill>
            <a:ln>
              <a:noFill/>
            </a:ln>
            <a:effectLst/>
          </c:spPr>
          <c:invertIfNegative val="0"/>
          <c:cat>
            <c:strRef>
              <c:f>'Figure 6'!$B$3:$O$3</c:f>
              <c:strCache>
                <c:ptCount val="14"/>
                <c:pt idx="0">
                  <c:v>0 à 4 ans</c:v>
                </c:pt>
                <c:pt idx="1">
                  <c:v>5 à 9 ans</c:v>
                </c:pt>
                <c:pt idx="2">
                  <c:v>10 à 14 ans</c:v>
                </c:pt>
                <c:pt idx="3">
                  <c:v>15 à 19 ans</c:v>
                </c:pt>
                <c:pt idx="4">
                  <c:v>20 à 24 ans</c:v>
                </c:pt>
                <c:pt idx="5">
                  <c:v>25 à 29 ans</c:v>
                </c:pt>
                <c:pt idx="6">
                  <c:v>30 à 34 ans</c:v>
                </c:pt>
                <c:pt idx="7">
                  <c:v>35 à 39 ans</c:v>
                </c:pt>
                <c:pt idx="8">
                  <c:v>40 à 44 ans</c:v>
                </c:pt>
                <c:pt idx="9">
                  <c:v>45 à 49 ans</c:v>
                </c:pt>
                <c:pt idx="10">
                  <c:v>50 à 54 ans</c:v>
                </c:pt>
                <c:pt idx="11">
                  <c:v>55 à 59 ans</c:v>
                </c:pt>
                <c:pt idx="12">
                  <c:v>60 à 64 ans</c:v>
                </c:pt>
                <c:pt idx="13">
                  <c:v>65 ans et plus</c:v>
                </c:pt>
              </c:strCache>
            </c:strRef>
          </c:cat>
          <c:val>
            <c:numRef>
              <c:f>'Figure 6'!$B$4:$O$4</c:f>
              <c:numCache>
                <c:formatCode>0.0</c:formatCode>
                <c:ptCount val="14"/>
                <c:pt idx="0">
                  <c:v>2.44</c:v>
                </c:pt>
                <c:pt idx="1">
                  <c:v>6.43</c:v>
                </c:pt>
                <c:pt idx="2">
                  <c:v>17.12</c:v>
                </c:pt>
                <c:pt idx="3">
                  <c:v>30.17</c:v>
                </c:pt>
                <c:pt idx="4">
                  <c:v>12.18</c:v>
                </c:pt>
                <c:pt idx="5">
                  <c:v>5.86</c:v>
                </c:pt>
                <c:pt idx="6">
                  <c:v>3.59</c:v>
                </c:pt>
                <c:pt idx="7">
                  <c:v>2.73</c:v>
                </c:pt>
                <c:pt idx="8">
                  <c:v>2</c:v>
                </c:pt>
                <c:pt idx="9">
                  <c:v>1.81</c:v>
                </c:pt>
                <c:pt idx="10">
                  <c:v>1.29</c:v>
                </c:pt>
                <c:pt idx="11">
                  <c:v>0.86</c:v>
                </c:pt>
                <c:pt idx="12">
                  <c:v>0.52</c:v>
                </c:pt>
                <c:pt idx="13">
                  <c:v>0.85</c:v>
                </c:pt>
              </c:numCache>
            </c:numRef>
          </c:val>
        </c:ser>
        <c:ser>
          <c:idx val="1"/>
          <c:order val="1"/>
          <c:tx>
            <c:strRef>
              <c:f>'Figure 6'!$A$5</c:f>
              <c:strCache>
                <c:ptCount val="1"/>
                <c:pt idx="0">
                  <c:v>Hommes</c:v>
                </c:pt>
              </c:strCache>
            </c:strRef>
          </c:tx>
          <c:spPr>
            <a:solidFill>
              <a:schemeClr val="accent2"/>
            </a:solidFill>
            <a:ln>
              <a:noFill/>
            </a:ln>
            <a:effectLst/>
          </c:spPr>
          <c:invertIfNegative val="0"/>
          <c:cat>
            <c:strRef>
              <c:f>'Figure 6'!$B$3:$O$3</c:f>
              <c:strCache>
                <c:ptCount val="14"/>
                <c:pt idx="0">
                  <c:v>0 à 4 ans</c:v>
                </c:pt>
                <c:pt idx="1">
                  <c:v>5 à 9 ans</c:v>
                </c:pt>
                <c:pt idx="2">
                  <c:v>10 à 14 ans</c:v>
                </c:pt>
                <c:pt idx="3">
                  <c:v>15 à 19 ans</c:v>
                </c:pt>
                <c:pt idx="4">
                  <c:v>20 à 24 ans</c:v>
                </c:pt>
                <c:pt idx="5">
                  <c:v>25 à 29 ans</c:v>
                </c:pt>
                <c:pt idx="6">
                  <c:v>30 à 34 ans</c:v>
                </c:pt>
                <c:pt idx="7">
                  <c:v>35 à 39 ans</c:v>
                </c:pt>
                <c:pt idx="8">
                  <c:v>40 à 44 ans</c:v>
                </c:pt>
                <c:pt idx="9">
                  <c:v>45 à 49 ans</c:v>
                </c:pt>
                <c:pt idx="10">
                  <c:v>50 à 54 ans</c:v>
                </c:pt>
                <c:pt idx="11">
                  <c:v>55 à 59 ans</c:v>
                </c:pt>
                <c:pt idx="12">
                  <c:v>60 à 64 ans</c:v>
                </c:pt>
                <c:pt idx="13">
                  <c:v>65 ans et plus</c:v>
                </c:pt>
              </c:strCache>
            </c:strRef>
          </c:cat>
          <c:val>
            <c:numRef>
              <c:f>'Figure 6'!$B$5:$O$5</c:f>
              <c:numCache>
                <c:formatCode>0.0</c:formatCode>
                <c:ptCount val="14"/>
                <c:pt idx="0">
                  <c:v>1.1100000000000001</c:v>
                </c:pt>
                <c:pt idx="1">
                  <c:v>3.1</c:v>
                </c:pt>
                <c:pt idx="2">
                  <c:v>2.76</c:v>
                </c:pt>
                <c:pt idx="3">
                  <c:v>2.1</c:v>
                </c:pt>
                <c:pt idx="4">
                  <c:v>1</c:v>
                </c:pt>
                <c:pt idx="5">
                  <c:v>0.63</c:v>
                </c:pt>
                <c:pt idx="6">
                  <c:v>0.38</c:v>
                </c:pt>
                <c:pt idx="7">
                  <c:v>0.28000000000000003</c:v>
                </c:pt>
                <c:pt idx="8">
                  <c:v>0.27</c:v>
                </c:pt>
                <c:pt idx="9">
                  <c:v>0.14000000000000001</c:v>
                </c:pt>
                <c:pt idx="10">
                  <c:v>0.14000000000000001</c:v>
                </c:pt>
                <c:pt idx="11">
                  <c:v>0.09</c:v>
                </c:pt>
                <c:pt idx="12">
                  <c:v>0.04</c:v>
                </c:pt>
                <c:pt idx="13">
                  <c:v>0.08</c:v>
                </c:pt>
              </c:numCache>
            </c:numRef>
          </c:val>
        </c:ser>
        <c:dLbls>
          <c:showLegendKey val="0"/>
          <c:showVal val="0"/>
          <c:showCatName val="0"/>
          <c:showSerName val="0"/>
          <c:showPercent val="0"/>
          <c:showBubbleSize val="0"/>
        </c:dLbls>
        <c:gapWidth val="219"/>
        <c:overlap val="100"/>
        <c:axId val="611659704"/>
        <c:axId val="611660488"/>
      </c:barChart>
      <c:lineChart>
        <c:grouping val="standard"/>
        <c:varyColors val="0"/>
        <c:ser>
          <c:idx val="2"/>
          <c:order val="2"/>
          <c:tx>
            <c:strRef>
              <c:f>'Figure 6'!$A$6</c:f>
              <c:strCache>
                <c:ptCount val="1"/>
                <c:pt idx="0">
                  <c:v>% d'Hommes</c:v>
                </c:pt>
              </c:strCache>
            </c:strRef>
          </c:tx>
          <c:spPr>
            <a:ln w="28575" cap="rnd">
              <a:solidFill>
                <a:srgbClr val="FF0000"/>
              </a:solidFill>
              <a:prstDash val="dash"/>
              <a:round/>
            </a:ln>
            <a:effectLst/>
          </c:spPr>
          <c:marker>
            <c:symbol val="none"/>
          </c:marker>
          <c:cat>
            <c:strRef>
              <c:f>'Figure 6'!$B$3:$O$3</c:f>
              <c:strCache>
                <c:ptCount val="14"/>
                <c:pt idx="0">
                  <c:v>0 à 4 ans</c:v>
                </c:pt>
                <c:pt idx="1">
                  <c:v>5 à 9 ans</c:v>
                </c:pt>
                <c:pt idx="2">
                  <c:v>10 à 14 ans</c:v>
                </c:pt>
                <c:pt idx="3">
                  <c:v>15 à 19 ans</c:v>
                </c:pt>
                <c:pt idx="4">
                  <c:v>20 à 24 ans</c:v>
                </c:pt>
                <c:pt idx="5">
                  <c:v>25 à 29 ans</c:v>
                </c:pt>
                <c:pt idx="6">
                  <c:v>30 à 34 ans</c:v>
                </c:pt>
                <c:pt idx="7">
                  <c:v>35 à 39 ans</c:v>
                </c:pt>
                <c:pt idx="8">
                  <c:v>40 à 44 ans</c:v>
                </c:pt>
                <c:pt idx="9">
                  <c:v>45 à 49 ans</c:v>
                </c:pt>
                <c:pt idx="10">
                  <c:v>50 à 54 ans</c:v>
                </c:pt>
                <c:pt idx="11">
                  <c:v>55 à 59 ans</c:v>
                </c:pt>
                <c:pt idx="12">
                  <c:v>60 à 64 ans</c:v>
                </c:pt>
                <c:pt idx="13">
                  <c:v>65 ans et plus</c:v>
                </c:pt>
              </c:strCache>
            </c:strRef>
          </c:cat>
          <c:val>
            <c:numRef>
              <c:f>'Figure 6'!$B$6:$O$6</c:f>
              <c:numCache>
                <c:formatCode>0.0</c:formatCode>
                <c:ptCount val="14"/>
                <c:pt idx="0">
                  <c:v>31.281407035175878</c:v>
                </c:pt>
                <c:pt idx="1">
                  <c:v>32.538569424964933</c:v>
                </c:pt>
                <c:pt idx="2">
                  <c:v>13.898229096615108</c:v>
                </c:pt>
                <c:pt idx="3">
                  <c:v>6.5073224647692731</c:v>
                </c:pt>
                <c:pt idx="4">
                  <c:v>7.6064908722109541</c:v>
                </c:pt>
                <c:pt idx="5">
                  <c:v>9.7527472527472536</c:v>
                </c:pt>
                <c:pt idx="6">
                  <c:v>9.5505617977528079</c:v>
                </c:pt>
                <c:pt idx="7">
                  <c:v>9.3195266272189361</c:v>
                </c:pt>
                <c:pt idx="8">
                  <c:v>11.96078431372549</c:v>
                </c:pt>
                <c:pt idx="9">
                  <c:v>7.077625570776255</c:v>
                </c:pt>
                <c:pt idx="10">
                  <c:v>9.6875</c:v>
                </c:pt>
                <c:pt idx="11">
                  <c:v>9.8130841121495322</c:v>
                </c:pt>
                <c:pt idx="12">
                  <c:v>7.9365079365079358</c:v>
                </c:pt>
                <c:pt idx="13">
                  <c:v>8.6124401913875595</c:v>
                </c:pt>
              </c:numCache>
            </c:numRef>
          </c:val>
          <c:smooth val="0"/>
        </c:ser>
        <c:dLbls>
          <c:showLegendKey val="0"/>
          <c:showVal val="0"/>
          <c:showCatName val="0"/>
          <c:showSerName val="0"/>
          <c:showPercent val="0"/>
          <c:showBubbleSize val="0"/>
        </c:dLbls>
        <c:marker val="1"/>
        <c:smooth val="0"/>
        <c:axId val="611659312"/>
        <c:axId val="611660096"/>
      </c:lineChart>
      <c:catAx>
        <c:axId val="611659704"/>
        <c:scaling>
          <c:orientation val="minMax"/>
        </c:scaling>
        <c:delete val="0"/>
        <c:axPos val="b"/>
        <c:title>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11660488"/>
        <c:crosses val="autoZero"/>
        <c:auto val="1"/>
        <c:lblAlgn val="ctr"/>
        <c:lblOffset val="100"/>
        <c:noMultiLvlLbl val="0"/>
      </c:catAx>
      <c:valAx>
        <c:axId val="611660488"/>
        <c:scaling>
          <c:orientation val="minMax"/>
          <c:max val="4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Ensemble (%)</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11659704"/>
        <c:crosses val="autoZero"/>
        <c:crossBetween val="between"/>
      </c:valAx>
      <c:valAx>
        <c:axId val="611660096"/>
        <c:scaling>
          <c:orientation val="minMax"/>
          <c:max val="10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Part d'hommes (%)</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11659312"/>
        <c:crosses val="max"/>
        <c:crossBetween val="between"/>
      </c:valAx>
      <c:catAx>
        <c:axId val="611659312"/>
        <c:scaling>
          <c:orientation val="minMax"/>
        </c:scaling>
        <c:delete val="1"/>
        <c:axPos val="b"/>
        <c:numFmt formatCode="General" sourceLinked="1"/>
        <c:majorTickMark val="out"/>
        <c:minorTickMark val="none"/>
        <c:tickLblPos val="nextTo"/>
        <c:crossAx val="611660096"/>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'[1]VIC HIF - Rep. age'!$A$52</c:f>
              <c:strCache>
                <c:ptCount val="1"/>
                <c:pt idx="0">
                  <c:v>Femmes</c:v>
                </c:pt>
              </c:strCache>
            </c:strRef>
          </c:tx>
          <c:spPr>
            <a:solidFill>
              <a:schemeClr val="accent1"/>
            </a:solidFill>
            <a:ln>
              <a:noFill/>
            </a:ln>
            <a:effectLst/>
          </c:spPr>
          <c:invertIfNegative val="0"/>
          <c:cat>
            <c:strRef>
              <c:f>'[1]VIC HIF - Rep. age'!$B$51:$O$51</c:f>
              <c:strCache>
                <c:ptCount val="14"/>
                <c:pt idx="0">
                  <c:v>0 à 4 ans</c:v>
                </c:pt>
                <c:pt idx="1">
                  <c:v>5 à 9 ans</c:v>
                </c:pt>
                <c:pt idx="2">
                  <c:v>10 à 14 ans</c:v>
                </c:pt>
                <c:pt idx="3">
                  <c:v>15 à 19 ans</c:v>
                </c:pt>
                <c:pt idx="4">
                  <c:v>20 à 24 ans</c:v>
                </c:pt>
                <c:pt idx="5">
                  <c:v>25 à 29 ans</c:v>
                </c:pt>
                <c:pt idx="6">
                  <c:v>30 à 34 ans</c:v>
                </c:pt>
                <c:pt idx="7">
                  <c:v>35 à 39 ans</c:v>
                </c:pt>
                <c:pt idx="8">
                  <c:v>40 à 44 ans</c:v>
                </c:pt>
                <c:pt idx="9">
                  <c:v>45 à 49 ans</c:v>
                </c:pt>
                <c:pt idx="10">
                  <c:v>50 à 54 ans</c:v>
                </c:pt>
                <c:pt idx="11">
                  <c:v>55 à 59 ans</c:v>
                </c:pt>
                <c:pt idx="12">
                  <c:v>60 à 64 ans</c:v>
                </c:pt>
                <c:pt idx="13">
                  <c:v>65 ans et plus</c:v>
                </c:pt>
              </c:strCache>
            </c:strRef>
          </c:cat>
          <c:val>
            <c:numRef>
              <c:f>'[1]VIC HIF - Rep. age'!$B$52:$O$52</c:f>
              <c:numCache>
                <c:formatCode>General</c:formatCode>
                <c:ptCount val="14"/>
                <c:pt idx="0">
                  <c:v>3.4410041841004184</c:v>
                </c:pt>
                <c:pt idx="1">
                  <c:v>8.98744769874477</c:v>
                </c:pt>
                <c:pt idx="2">
                  <c:v>20.712970711297071</c:v>
                </c:pt>
                <c:pt idx="3">
                  <c:v>22.279497907949793</c:v>
                </c:pt>
                <c:pt idx="4">
                  <c:v>10.68786610878661</c:v>
                </c:pt>
                <c:pt idx="5">
                  <c:v>5.8008368200836813</c:v>
                </c:pt>
                <c:pt idx="6">
                  <c:v>3.7255230125523018</c:v>
                </c:pt>
                <c:pt idx="7">
                  <c:v>2.5606694560669454</c:v>
                </c:pt>
                <c:pt idx="8">
                  <c:v>2.115481171548117</c:v>
                </c:pt>
                <c:pt idx="9">
                  <c:v>1.8811715481171547</c:v>
                </c:pt>
                <c:pt idx="10">
                  <c:v>1.2719665271966527</c:v>
                </c:pt>
                <c:pt idx="11">
                  <c:v>0.93054393305439331</c:v>
                </c:pt>
                <c:pt idx="12">
                  <c:v>0.60251046025104604</c:v>
                </c:pt>
                <c:pt idx="13">
                  <c:v>1.3723849372384938</c:v>
                </c:pt>
              </c:numCache>
            </c:numRef>
          </c:val>
        </c:ser>
        <c:ser>
          <c:idx val="1"/>
          <c:order val="1"/>
          <c:tx>
            <c:strRef>
              <c:f>'[1]VIC HIF - Rep. age'!$A$53</c:f>
              <c:strCache>
                <c:ptCount val="1"/>
                <c:pt idx="0">
                  <c:v>Hommes</c:v>
                </c:pt>
              </c:strCache>
            </c:strRef>
          </c:tx>
          <c:spPr>
            <a:solidFill>
              <a:schemeClr val="accent2"/>
            </a:solidFill>
            <a:ln>
              <a:noFill/>
            </a:ln>
            <a:effectLst/>
          </c:spPr>
          <c:invertIfNegative val="0"/>
          <c:cat>
            <c:strRef>
              <c:f>'[1]VIC HIF - Rep. age'!$B$51:$O$51</c:f>
              <c:strCache>
                <c:ptCount val="14"/>
                <c:pt idx="0">
                  <c:v>0 à 4 ans</c:v>
                </c:pt>
                <c:pt idx="1">
                  <c:v>5 à 9 ans</c:v>
                </c:pt>
                <c:pt idx="2">
                  <c:v>10 à 14 ans</c:v>
                </c:pt>
                <c:pt idx="3">
                  <c:v>15 à 19 ans</c:v>
                </c:pt>
                <c:pt idx="4">
                  <c:v>20 à 24 ans</c:v>
                </c:pt>
                <c:pt idx="5">
                  <c:v>25 à 29 ans</c:v>
                </c:pt>
                <c:pt idx="6">
                  <c:v>30 à 34 ans</c:v>
                </c:pt>
                <c:pt idx="7">
                  <c:v>35 à 39 ans</c:v>
                </c:pt>
                <c:pt idx="8">
                  <c:v>40 à 44 ans</c:v>
                </c:pt>
                <c:pt idx="9">
                  <c:v>45 à 49 ans</c:v>
                </c:pt>
                <c:pt idx="10">
                  <c:v>50 à 54 ans</c:v>
                </c:pt>
                <c:pt idx="11">
                  <c:v>55 à 59 ans</c:v>
                </c:pt>
                <c:pt idx="12">
                  <c:v>60 à 64 ans</c:v>
                </c:pt>
                <c:pt idx="13">
                  <c:v>65 ans et plus</c:v>
                </c:pt>
              </c:strCache>
            </c:strRef>
          </c:cat>
          <c:val>
            <c:numRef>
              <c:f>'[1]VIC HIF - Rep. age'!$B$53:$O$53</c:f>
              <c:numCache>
                <c:formatCode>General</c:formatCode>
                <c:ptCount val="14"/>
                <c:pt idx="0">
                  <c:v>1.3255230125523012</c:v>
                </c:pt>
                <c:pt idx="1">
                  <c:v>3.0928870292887027</c:v>
                </c:pt>
                <c:pt idx="2">
                  <c:v>3.7355648535564856</c:v>
                </c:pt>
                <c:pt idx="3">
                  <c:v>2.5907949790794977</c:v>
                </c:pt>
                <c:pt idx="4">
                  <c:v>1.0175732217573221</c:v>
                </c:pt>
                <c:pt idx="5">
                  <c:v>0.54225941422594148</c:v>
                </c:pt>
                <c:pt idx="6">
                  <c:v>0.37489539748953976</c:v>
                </c:pt>
                <c:pt idx="7">
                  <c:v>0.28451882845188287</c:v>
                </c:pt>
                <c:pt idx="8">
                  <c:v>0.197489539748954</c:v>
                </c:pt>
                <c:pt idx="9">
                  <c:v>0.18410041841004182</c:v>
                </c:pt>
                <c:pt idx="10">
                  <c:v>0.10376569037656905</c:v>
                </c:pt>
                <c:pt idx="11">
                  <c:v>7.0292887029288709E-2</c:v>
                </c:pt>
                <c:pt idx="12">
                  <c:v>3.682008368200837E-2</c:v>
                </c:pt>
                <c:pt idx="13">
                  <c:v>7.364016736401674E-2</c:v>
                </c:pt>
              </c:numCache>
            </c:numRef>
          </c:val>
        </c:ser>
        <c:dLbls>
          <c:showLegendKey val="0"/>
          <c:showVal val="0"/>
          <c:showCatName val="0"/>
          <c:showSerName val="0"/>
          <c:showPercent val="0"/>
          <c:showBubbleSize val="0"/>
        </c:dLbls>
        <c:gapWidth val="150"/>
        <c:overlap val="100"/>
        <c:axId val="495112096"/>
        <c:axId val="495117584"/>
      </c:barChart>
      <c:lineChart>
        <c:grouping val="standard"/>
        <c:varyColors val="0"/>
        <c:ser>
          <c:idx val="2"/>
          <c:order val="2"/>
          <c:tx>
            <c:strRef>
              <c:f>'[1]VIC HIF - Rep. age'!$A$54</c:f>
              <c:strCache>
                <c:ptCount val="1"/>
                <c:pt idx="0">
                  <c:v>% d'Hommes</c:v>
                </c:pt>
              </c:strCache>
            </c:strRef>
          </c:tx>
          <c:spPr>
            <a:ln w="28575" cap="rnd">
              <a:solidFill>
                <a:srgbClr val="FF0000"/>
              </a:solidFill>
              <a:prstDash val="dash"/>
              <a:round/>
            </a:ln>
            <a:effectLst/>
          </c:spPr>
          <c:marker>
            <c:symbol val="none"/>
          </c:marker>
          <c:cat>
            <c:strRef>
              <c:f>'[1]VIC HIF - Rep. age'!$B$51:$O$51</c:f>
              <c:strCache>
                <c:ptCount val="14"/>
                <c:pt idx="0">
                  <c:v>0 à 4 ans</c:v>
                </c:pt>
                <c:pt idx="1">
                  <c:v>5 à 9 ans</c:v>
                </c:pt>
                <c:pt idx="2">
                  <c:v>10 à 14 ans</c:v>
                </c:pt>
                <c:pt idx="3">
                  <c:v>15 à 19 ans</c:v>
                </c:pt>
                <c:pt idx="4">
                  <c:v>20 à 24 ans</c:v>
                </c:pt>
                <c:pt idx="5">
                  <c:v>25 à 29 ans</c:v>
                </c:pt>
                <c:pt idx="6">
                  <c:v>30 à 34 ans</c:v>
                </c:pt>
                <c:pt idx="7">
                  <c:v>35 à 39 ans</c:v>
                </c:pt>
                <c:pt idx="8">
                  <c:v>40 à 44 ans</c:v>
                </c:pt>
                <c:pt idx="9">
                  <c:v>45 à 49 ans</c:v>
                </c:pt>
                <c:pt idx="10">
                  <c:v>50 à 54 ans</c:v>
                </c:pt>
                <c:pt idx="11">
                  <c:v>55 à 59 ans</c:v>
                </c:pt>
                <c:pt idx="12">
                  <c:v>60 à 64 ans</c:v>
                </c:pt>
                <c:pt idx="13">
                  <c:v>65 ans et plus</c:v>
                </c:pt>
              </c:strCache>
            </c:strRef>
          </c:cat>
          <c:val>
            <c:numRef>
              <c:f>'[1]VIC HIF - Rep. age'!$B$54:$O$54</c:f>
              <c:numCache>
                <c:formatCode>General</c:formatCode>
                <c:ptCount val="14"/>
                <c:pt idx="0">
                  <c:v>27.808988764044944</c:v>
                </c:pt>
                <c:pt idx="1">
                  <c:v>25.602660016625105</c:v>
                </c:pt>
                <c:pt idx="2">
                  <c:v>15.279299014238774</c:v>
                </c:pt>
                <c:pt idx="3">
                  <c:v>10.417227456258411</c:v>
                </c:pt>
                <c:pt idx="4">
                  <c:v>8.6931655704889899</c:v>
                </c:pt>
                <c:pt idx="5">
                  <c:v>8.5488126649076506</c:v>
                </c:pt>
                <c:pt idx="6">
                  <c:v>9.1428571428571423</c:v>
                </c:pt>
                <c:pt idx="7">
                  <c:v>10</c:v>
                </c:pt>
                <c:pt idx="8">
                  <c:v>8.5383502170766992</c:v>
                </c:pt>
                <c:pt idx="9">
                  <c:v>8.9141004862236617</c:v>
                </c:pt>
                <c:pt idx="10">
                  <c:v>7.5425790754257909</c:v>
                </c:pt>
                <c:pt idx="11">
                  <c:v>7.023411371237458</c:v>
                </c:pt>
                <c:pt idx="12">
                  <c:v>5.7591623036649215</c:v>
                </c:pt>
                <c:pt idx="13">
                  <c:v>5.0925925925925926</c:v>
                </c:pt>
              </c:numCache>
            </c:numRef>
          </c:val>
          <c:smooth val="0"/>
        </c:ser>
        <c:dLbls>
          <c:showLegendKey val="0"/>
          <c:showVal val="0"/>
          <c:showCatName val="0"/>
          <c:showSerName val="0"/>
          <c:showPercent val="0"/>
          <c:showBubbleSize val="0"/>
        </c:dLbls>
        <c:marker val="1"/>
        <c:smooth val="0"/>
        <c:axId val="495112488"/>
        <c:axId val="495121504"/>
      </c:lineChart>
      <c:catAx>
        <c:axId val="49511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95117584"/>
        <c:crosses val="autoZero"/>
        <c:auto val="1"/>
        <c:lblAlgn val="ctr"/>
        <c:lblOffset val="100"/>
        <c:noMultiLvlLbl val="0"/>
      </c:catAx>
      <c:valAx>
        <c:axId val="495117584"/>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95112096"/>
        <c:crosses val="autoZero"/>
        <c:crossBetween val="between"/>
      </c:valAx>
      <c:valAx>
        <c:axId val="495121504"/>
        <c:scaling>
          <c:orientation val="minMax"/>
          <c:max val="10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95112488"/>
        <c:crosses val="max"/>
        <c:crossBetween val="between"/>
      </c:valAx>
      <c:catAx>
        <c:axId val="495112488"/>
        <c:scaling>
          <c:orientation val="minMax"/>
        </c:scaling>
        <c:delete val="1"/>
        <c:axPos val="b"/>
        <c:numFmt formatCode="General" sourceLinked="1"/>
        <c:majorTickMark val="out"/>
        <c:minorTickMark val="none"/>
        <c:tickLblPos val="nextTo"/>
        <c:crossAx val="495121504"/>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7'!$A$4</c:f>
              <c:strCache>
                <c:ptCount val="1"/>
                <c:pt idx="0">
                  <c:v>Femmes</c:v>
                </c:pt>
              </c:strCache>
            </c:strRef>
          </c:tx>
          <c:spPr>
            <a:solidFill>
              <a:schemeClr val="accent1"/>
            </a:solidFill>
            <a:ln>
              <a:noFill/>
            </a:ln>
            <a:effectLst/>
          </c:spPr>
          <c:invertIfNegative val="0"/>
          <c:cat>
            <c:strRef>
              <c:f>'Figure 7'!$B$3:$O$3</c:f>
              <c:strCache>
                <c:ptCount val="14"/>
                <c:pt idx="0">
                  <c:v>0 à 4 ans</c:v>
                </c:pt>
                <c:pt idx="1">
                  <c:v>5 à 9 ans</c:v>
                </c:pt>
                <c:pt idx="2">
                  <c:v>10 à 14 ans</c:v>
                </c:pt>
                <c:pt idx="3">
                  <c:v>15 à 19 ans</c:v>
                </c:pt>
                <c:pt idx="4">
                  <c:v>20 à 24 ans</c:v>
                </c:pt>
                <c:pt idx="5">
                  <c:v>25 à 29 ans</c:v>
                </c:pt>
                <c:pt idx="6">
                  <c:v>30 à 34 ans</c:v>
                </c:pt>
                <c:pt idx="7">
                  <c:v>35 à 39 ans</c:v>
                </c:pt>
                <c:pt idx="8">
                  <c:v>40 à 44 ans</c:v>
                </c:pt>
                <c:pt idx="9">
                  <c:v>45 à 49 ans</c:v>
                </c:pt>
                <c:pt idx="10">
                  <c:v>50 à 54 ans</c:v>
                </c:pt>
                <c:pt idx="11">
                  <c:v>55 à 59 ans</c:v>
                </c:pt>
                <c:pt idx="12">
                  <c:v>60 à 64 ans</c:v>
                </c:pt>
                <c:pt idx="13">
                  <c:v>65 ans et plus</c:v>
                </c:pt>
              </c:strCache>
            </c:strRef>
          </c:cat>
          <c:val>
            <c:numRef>
              <c:f>'Figure 7'!$B$4:$O$4</c:f>
              <c:numCache>
                <c:formatCode>0.0</c:formatCode>
                <c:ptCount val="14"/>
                <c:pt idx="0">
                  <c:v>4.4843049327354258E-2</c:v>
                </c:pt>
                <c:pt idx="1">
                  <c:v>0.85201793721973085</c:v>
                </c:pt>
                <c:pt idx="2">
                  <c:v>11.79372197309417</c:v>
                </c:pt>
                <c:pt idx="3">
                  <c:v>19.887892376681616</c:v>
                </c:pt>
                <c:pt idx="4">
                  <c:v>16.434977578475337</c:v>
                </c:pt>
                <c:pt idx="5">
                  <c:v>10.829596412556054</c:v>
                </c:pt>
                <c:pt idx="6">
                  <c:v>8.4753363228699552</c:v>
                </c:pt>
                <c:pt idx="7">
                  <c:v>7.3094170403587437</c:v>
                </c:pt>
                <c:pt idx="8">
                  <c:v>4.8878923766816147</c:v>
                </c:pt>
                <c:pt idx="9">
                  <c:v>5.0224215246636765</c:v>
                </c:pt>
                <c:pt idx="10">
                  <c:v>2.8026905829596416</c:v>
                </c:pt>
                <c:pt idx="11">
                  <c:v>1.8161434977578474</c:v>
                </c:pt>
                <c:pt idx="12">
                  <c:v>0.7847533632286996</c:v>
                </c:pt>
                <c:pt idx="13">
                  <c:v>1.0762331838565022</c:v>
                </c:pt>
              </c:numCache>
            </c:numRef>
          </c:val>
        </c:ser>
        <c:ser>
          <c:idx val="1"/>
          <c:order val="1"/>
          <c:tx>
            <c:strRef>
              <c:f>'Figure 7'!$A$5</c:f>
              <c:strCache>
                <c:ptCount val="1"/>
                <c:pt idx="0">
                  <c:v>Hommes</c:v>
                </c:pt>
              </c:strCache>
            </c:strRef>
          </c:tx>
          <c:spPr>
            <a:solidFill>
              <a:schemeClr val="accent2"/>
            </a:solidFill>
            <a:ln>
              <a:noFill/>
            </a:ln>
            <a:effectLst/>
          </c:spPr>
          <c:invertIfNegative val="0"/>
          <c:cat>
            <c:strRef>
              <c:f>'Figure 7'!$B$3:$O$3</c:f>
              <c:strCache>
                <c:ptCount val="14"/>
                <c:pt idx="0">
                  <c:v>0 à 4 ans</c:v>
                </c:pt>
                <c:pt idx="1">
                  <c:v>5 à 9 ans</c:v>
                </c:pt>
                <c:pt idx="2">
                  <c:v>10 à 14 ans</c:v>
                </c:pt>
                <c:pt idx="3">
                  <c:v>15 à 19 ans</c:v>
                </c:pt>
                <c:pt idx="4">
                  <c:v>20 à 24 ans</c:v>
                </c:pt>
                <c:pt idx="5">
                  <c:v>25 à 29 ans</c:v>
                </c:pt>
                <c:pt idx="6">
                  <c:v>30 à 34 ans</c:v>
                </c:pt>
                <c:pt idx="7">
                  <c:v>35 à 39 ans</c:v>
                </c:pt>
                <c:pt idx="8">
                  <c:v>40 à 44 ans</c:v>
                </c:pt>
                <c:pt idx="9">
                  <c:v>45 à 49 ans</c:v>
                </c:pt>
                <c:pt idx="10">
                  <c:v>50 à 54 ans</c:v>
                </c:pt>
                <c:pt idx="11">
                  <c:v>55 à 59 ans</c:v>
                </c:pt>
                <c:pt idx="12">
                  <c:v>60 à 64 ans</c:v>
                </c:pt>
                <c:pt idx="13">
                  <c:v>65 ans et plus</c:v>
                </c:pt>
              </c:strCache>
            </c:strRef>
          </c:cat>
          <c:val>
            <c:numRef>
              <c:f>'Figure 7'!$B$5:$O$5</c:f>
              <c:numCache>
                <c:formatCode>0.0</c:formatCode>
                <c:ptCount val="14"/>
                <c:pt idx="0">
                  <c:v>4.4843049327354258E-2</c:v>
                </c:pt>
                <c:pt idx="1">
                  <c:v>0.31390134529147978</c:v>
                </c:pt>
                <c:pt idx="2">
                  <c:v>1.4125560538116593</c:v>
                </c:pt>
                <c:pt idx="3">
                  <c:v>1.8161434977578474</c:v>
                </c:pt>
                <c:pt idx="4">
                  <c:v>1.3452914798206279</c:v>
                </c:pt>
                <c:pt idx="5">
                  <c:v>0.89686098654708524</c:v>
                </c:pt>
                <c:pt idx="6">
                  <c:v>0.42600896860986542</c:v>
                </c:pt>
                <c:pt idx="7">
                  <c:v>0.44843049327354262</c:v>
                </c:pt>
                <c:pt idx="8">
                  <c:v>0.33632286995515698</c:v>
                </c:pt>
                <c:pt idx="9">
                  <c:v>0.3811659192825112</c:v>
                </c:pt>
                <c:pt idx="10">
                  <c:v>0.20179372197309417</c:v>
                </c:pt>
                <c:pt idx="11">
                  <c:v>0.13452914798206278</c:v>
                </c:pt>
                <c:pt idx="12">
                  <c:v>0.17937219730941703</c:v>
                </c:pt>
                <c:pt idx="13">
                  <c:v>4.4843049327354258E-2</c:v>
                </c:pt>
              </c:numCache>
            </c:numRef>
          </c:val>
        </c:ser>
        <c:dLbls>
          <c:showLegendKey val="0"/>
          <c:showVal val="0"/>
          <c:showCatName val="0"/>
          <c:showSerName val="0"/>
          <c:showPercent val="0"/>
          <c:showBubbleSize val="0"/>
        </c:dLbls>
        <c:gapWidth val="219"/>
        <c:overlap val="100"/>
        <c:axId val="495119152"/>
        <c:axId val="495119544"/>
      </c:barChart>
      <c:lineChart>
        <c:grouping val="standard"/>
        <c:varyColors val="0"/>
        <c:ser>
          <c:idx val="2"/>
          <c:order val="2"/>
          <c:tx>
            <c:strRef>
              <c:f>'Figure 7'!$A$6</c:f>
              <c:strCache>
                <c:ptCount val="1"/>
                <c:pt idx="0">
                  <c:v>% d'Hommes</c:v>
                </c:pt>
              </c:strCache>
            </c:strRef>
          </c:tx>
          <c:spPr>
            <a:ln w="28575" cap="rnd">
              <a:solidFill>
                <a:srgbClr val="FF0000"/>
              </a:solidFill>
              <a:prstDash val="dash"/>
              <a:round/>
            </a:ln>
            <a:effectLst/>
          </c:spPr>
          <c:marker>
            <c:symbol val="none"/>
          </c:marker>
          <c:cat>
            <c:strRef>
              <c:f>'Figure 7'!$B$3:$O$3</c:f>
              <c:strCache>
                <c:ptCount val="14"/>
                <c:pt idx="0">
                  <c:v>0 à 4 ans</c:v>
                </c:pt>
                <c:pt idx="1">
                  <c:v>5 à 9 ans</c:v>
                </c:pt>
                <c:pt idx="2">
                  <c:v>10 à 14 ans</c:v>
                </c:pt>
                <c:pt idx="3">
                  <c:v>15 à 19 ans</c:v>
                </c:pt>
                <c:pt idx="4">
                  <c:v>20 à 24 ans</c:v>
                </c:pt>
                <c:pt idx="5">
                  <c:v>25 à 29 ans</c:v>
                </c:pt>
                <c:pt idx="6">
                  <c:v>30 à 34 ans</c:v>
                </c:pt>
                <c:pt idx="7">
                  <c:v>35 à 39 ans</c:v>
                </c:pt>
                <c:pt idx="8">
                  <c:v>40 à 44 ans</c:v>
                </c:pt>
                <c:pt idx="9">
                  <c:v>45 à 49 ans</c:v>
                </c:pt>
                <c:pt idx="10">
                  <c:v>50 à 54 ans</c:v>
                </c:pt>
                <c:pt idx="11">
                  <c:v>55 à 59 ans</c:v>
                </c:pt>
                <c:pt idx="12">
                  <c:v>60 à 64 ans</c:v>
                </c:pt>
                <c:pt idx="13">
                  <c:v>65 ans et plus</c:v>
                </c:pt>
              </c:strCache>
            </c:strRef>
          </c:cat>
          <c:val>
            <c:numRef>
              <c:f>'Figure 7'!$B$6:$O$6</c:f>
              <c:numCache>
                <c:formatCode>General</c:formatCode>
                <c:ptCount val="14"/>
                <c:pt idx="2" formatCode="0.0">
                  <c:v>10.696095076400679</c:v>
                </c:pt>
                <c:pt idx="3" formatCode="0.0">
                  <c:v>8.3677685950413228</c:v>
                </c:pt>
                <c:pt idx="4" formatCode="0.0">
                  <c:v>7.5662042875157622</c:v>
                </c:pt>
                <c:pt idx="5" formatCode="0.0">
                  <c:v>7.6481835564053542</c:v>
                </c:pt>
                <c:pt idx="6" formatCode="0.0">
                  <c:v>4.7858942065491181</c:v>
                </c:pt>
                <c:pt idx="7" formatCode="0.0">
                  <c:v>5.7803468208092488</c:v>
                </c:pt>
                <c:pt idx="8" formatCode="0.0">
                  <c:v>6.4377682403433472</c:v>
                </c:pt>
                <c:pt idx="9" formatCode="0.0">
                  <c:v>7.0539419087136928</c:v>
                </c:pt>
                <c:pt idx="10" formatCode="0.0">
                  <c:v>6.7164179104477615</c:v>
                </c:pt>
                <c:pt idx="11" formatCode="0.0">
                  <c:v>6.8965517241379306</c:v>
                </c:pt>
              </c:numCache>
            </c:numRef>
          </c:val>
          <c:smooth val="0"/>
        </c:ser>
        <c:dLbls>
          <c:showLegendKey val="0"/>
          <c:showVal val="0"/>
          <c:showCatName val="0"/>
          <c:showSerName val="0"/>
          <c:showPercent val="0"/>
          <c:showBubbleSize val="0"/>
        </c:dLbls>
        <c:marker val="1"/>
        <c:smooth val="0"/>
        <c:axId val="495126208"/>
        <c:axId val="495124640"/>
      </c:lineChart>
      <c:catAx>
        <c:axId val="49511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95119544"/>
        <c:crosses val="autoZero"/>
        <c:auto val="1"/>
        <c:lblAlgn val="ctr"/>
        <c:lblOffset val="100"/>
        <c:noMultiLvlLbl val="0"/>
      </c:catAx>
      <c:valAx>
        <c:axId val="495119544"/>
        <c:scaling>
          <c:orientation val="minMax"/>
          <c:max val="4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Ensemble (%)</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95119152"/>
        <c:crosses val="autoZero"/>
        <c:crossBetween val="between"/>
      </c:valAx>
      <c:valAx>
        <c:axId val="495124640"/>
        <c:scaling>
          <c:orientation val="minMax"/>
          <c:max val="10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Part d'hommes(%)</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95126208"/>
        <c:crosses val="max"/>
        <c:crossBetween val="between"/>
      </c:valAx>
      <c:catAx>
        <c:axId val="495126208"/>
        <c:scaling>
          <c:orientation val="minMax"/>
        </c:scaling>
        <c:delete val="1"/>
        <c:axPos val="b"/>
        <c:numFmt formatCode="General" sourceLinked="1"/>
        <c:majorTickMark val="out"/>
        <c:minorTickMark val="none"/>
        <c:tickLblPos val="nextTo"/>
        <c:crossAx val="495124640"/>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complémentaire 3'!$A$4</c:f>
              <c:strCache>
                <c:ptCount val="1"/>
                <c:pt idx="0">
                  <c:v>Femmes</c:v>
                </c:pt>
              </c:strCache>
            </c:strRef>
          </c:tx>
          <c:spPr>
            <a:solidFill>
              <a:schemeClr val="accent1"/>
            </a:solidFill>
            <a:ln>
              <a:noFill/>
            </a:ln>
            <a:effectLst/>
          </c:spPr>
          <c:invertIfNegative val="0"/>
          <c:cat>
            <c:strRef>
              <c:f>'Figure complémentaire 3'!$B$3:$O$3</c:f>
              <c:strCache>
                <c:ptCount val="14"/>
                <c:pt idx="0">
                  <c:v>0 à 4 ans</c:v>
                </c:pt>
                <c:pt idx="1">
                  <c:v>5 à 9 ans</c:v>
                </c:pt>
                <c:pt idx="2">
                  <c:v>10 à 14 ans</c:v>
                </c:pt>
                <c:pt idx="3">
                  <c:v>15 à 19 ans</c:v>
                </c:pt>
                <c:pt idx="4">
                  <c:v>20 à 24 ans</c:v>
                </c:pt>
                <c:pt idx="5">
                  <c:v>25 à 29 ans</c:v>
                </c:pt>
                <c:pt idx="6">
                  <c:v>30 à 34 ans</c:v>
                </c:pt>
                <c:pt idx="7">
                  <c:v>35 à 39 ans</c:v>
                </c:pt>
                <c:pt idx="8">
                  <c:v>40 à 44 ans</c:v>
                </c:pt>
                <c:pt idx="9">
                  <c:v>45 à 49 ans</c:v>
                </c:pt>
                <c:pt idx="10">
                  <c:v>50 à 54 ans</c:v>
                </c:pt>
                <c:pt idx="11">
                  <c:v>55 à 59 ans</c:v>
                </c:pt>
                <c:pt idx="12">
                  <c:v>60 à 64 ans</c:v>
                </c:pt>
                <c:pt idx="13">
                  <c:v>65 ans et plus</c:v>
                </c:pt>
              </c:strCache>
            </c:strRef>
          </c:cat>
          <c:val>
            <c:numRef>
              <c:f>'Figure complémentaire 3'!$B$4:$O$4</c:f>
              <c:numCache>
                <c:formatCode>0.0</c:formatCode>
                <c:ptCount val="14"/>
                <c:pt idx="0">
                  <c:v>0.14587892049598833</c:v>
                </c:pt>
                <c:pt idx="1">
                  <c:v>0</c:v>
                </c:pt>
                <c:pt idx="2">
                  <c:v>6.8563092633114513</c:v>
                </c:pt>
                <c:pt idx="3">
                  <c:v>36.61560904449307</c:v>
                </c:pt>
                <c:pt idx="4">
                  <c:v>16.046681254558717</c:v>
                </c:pt>
                <c:pt idx="5">
                  <c:v>10.795040116703136</c:v>
                </c:pt>
                <c:pt idx="6">
                  <c:v>8.3150984682713336</c:v>
                </c:pt>
                <c:pt idx="7">
                  <c:v>4.7410649161196208</c:v>
                </c:pt>
                <c:pt idx="8">
                  <c:v>3.4281546316557256</c:v>
                </c:pt>
                <c:pt idx="9">
                  <c:v>4.0116703136396792</c:v>
                </c:pt>
                <c:pt idx="10">
                  <c:v>1.7505470459518599</c:v>
                </c:pt>
                <c:pt idx="11">
                  <c:v>1.2399708242159009</c:v>
                </c:pt>
                <c:pt idx="12">
                  <c:v>0.51057622173595918</c:v>
                </c:pt>
                <c:pt idx="13">
                  <c:v>0.14587892049598833</c:v>
                </c:pt>
              </c:numCache>
            </c:numRef>
          </c:val>
        </c:ser>
        <c:ser>
          <c:idx val="1"/>
          <c:order val="1"/>
          <c:tx>
            <c:strRef>
              <c:f>'Figure complémentaire 3'!$A$5</c:f>
              <c:strCache>
                <c:ptCount val="1"/>
                <c:pt idx="0">
                  <c:v>Hommes</c:v>
                </c:pt>
              </c:strCache>
            </c:strRef>
          </c:tx>
          <c:spPr>
            <a:solidFill>
              <a:schemeClr val="accent2"/>
            </a:solidFill>
            <a:ln>
              <a:noFill/>
            </a:ln>
            <a:effectLst/>
          </c:spPr>
          <c:invertIfNegative val="0"/>
          <c:cat>
            <c:strRef>
              <c:f>'Figure complémentaire 3'!$B$3:$O$3</c:f>
              <c:strCache>
                <c:ptCount val="14"/>
                <c:pt idx="0">
                  <c:v>0 à 4 ans</c:v>
                </c:pt>
                <c:pt idx="1">
                  <c:v>5 à 9 ans</c:v>
                </c:pt>
                <c:pt idx="2">
                  <c:v>10 à 14 ans</c:v>
                </c:pt>
                <c:pt idx="3">
                  <c:v>15 à 19 ans</c:v>
                </c:pt>
                <c:pt idx="4">
                  <c:v>20 à 24 ans</c:v>
                </c:pt>
                <c:pt idx="5">
                  <c:v>25 à 29 ans</c:v>
                </c:pt>
                <c:pt idx="6">
                  <c:v>30 à 34 ans</c:v>
                </c:pt>
                <c:pt idx="7">
                  <c:v>35 à 39 ans</c:v>
                </c:pt>
                <c:pt idx="8">
                  <c:v>40 à 44 ans</c:v>
                </c:pt>
                <c:pt idx="9">
                  <c:v>45 à 49 ans</c:v>
                </c:pt>
                <c:pt idx="10">
                  <c:v>50 à 54 ans</c:v>
                </c:pt>
                <c:pt idx="11">
                  <c:v>55 à 59 ans</c:v>
                </c:pt>
                <c:pt idx="12">
                  <c:v>60 à 64 ans</c:v>
                </c:pt>
                <c:pt idx="13">
                  <c:v>65 ans et plus</c:v>
                </c:pt>
              </c:strCache>
            </c:strRef>
          </c:cat>
          <c:val>
            <c:numRef>
              <c:f>'Figure complémentaire 3'!$B$5:$O$5</c:f>
              <c:numCache>
                <c:formatCode>0.0</c:formatCode>
                <c:ptCount val="14"/>
                <c:pt idx="0">
                  <c:v>7.2939460247994164E-2</c:v>
                </c:pt>
                <c:pt idx="1">
                  <c:v>0</c:v>
                </c:pt>
                <c:pt idx="2">
                  <c:v>0.51057622173595918</c:v>
                </c:pt>
                <c:pt idx="3">
                  <c:v>1.3858497447118892</c:v>
                </c:pt>
                <c:pt idx="4">
                  <c:v>0.58351568198395332</c:v>
                </c:pt>
                <c:pt idx="5">
                  <c:v>1.1670313639679066</c:v>
                </c:pt>
                <c:pt idx="6">
                  <c:v>0.43763676148796499</c:v>
                </c:pt>
                <c:pt idx="7">
                  <c:v>0.21881838074398249</c:v>
                </c:pt>
                <c:pt idx="8">
                  <c:v>7.2939460247994164E-2</c:v>
                </c:pt>
                <c:pt idx="9">
                  <c:v>0.43763676148796499</c:v>
                </c:pt>
                <c:pt idx="10">
                  <c:v>0.36469730123997085</c:v>
                </c:pt>
                <c:pt idx="11">
                  <c:v>0</c:v>
                </c:pt>
                <c:pt idx="12">
                  <c:v>0.14587892049598833</c:v>
                </c:pt>
                <c:pt idx="13">
                  <c:v>0</c:v>
                </c:pt>
              </c:numCache>
            </c:numRef>
          </c:val>
        </c:ser>
        <c:dLbls>
          <c:showLegendKey val="0"/>
          <c:showVal val="0"/>
          <c:showCatName val="0"/>
          <c:showSerName val="0"/>
          <c:showPercent val="0"/>
          <c:showBubbleSize val="0"/>
        </c:dLbls>
        <c:gapWidth val="150"/>
        <c:overlap val="100"/>
        <c:axId val="367704744"/>
        <c:axId val="367706312"/>
      </c:barChart>
      <c:lineChart>
        <c:grouping val="standard"/>
        <c:varyColors val="0"/>
        <c:ser>
          <c:idx val="2"/>
          <c:order val="2"/>
          <c:tx>
            <c:strRef>
              <c:f>'Figure complémentaire 3'!$A$6</c:f>
              <c:strCache>
                <c:ptCount val="1"/>
                <c:pt idx="0">
                  <c:v>% d'Hommes</c:v>
                </c:pt>
              </c:strCache>
            </c:strRef>
          </c:tx>
          <c:spPr>
            <a:ln w="28575" cap="rnd">
              <a:solidFill>
                <a:srgbClr val="FF0000"/>
              </a:solidFill>
              <a:prstDash val="dash"/>
              <a:round/>
            </a:ln>
            <a:effectLst/>
          </c:spPr>
          <c:marker>
            <c:symbol val="none"/>
          </c:marker>
          <c:cat>
            <c:strRef>
              <c:f>'Figure complémentaire 3'!$B$3:$O$3</c:f>
              <c:strCache>
                <c:ptCount val="14"/>
                <c:pt idx="0">
                  <c:v>0 à 4 ans</c:v>
                </c:pt>
                <c:pt idx="1">
                  <c:v>5 à 9 ans</c:v>
                </c:pt>
                <c:pt idx="2">
                  <c:v>10 à 14 ans</c:v>
                </c:pt>
                <c:pt idx="3">
                  <c:v>15 à 19 ans</c:v>
                </c:pt>
                <c:pt idx="4">
                  <c:v>20 à 24 ans</c:v>
                </c:pt>
                <c:pt idx="5">
                  <c:v>25 à 29 ans</c:v>
                </c:pt>
                <c:pt idx="6">
                  <c:v>30 à 34 ans</c:v>
                </c:pt>
                <c:pt idx="7">
                  <c:v>35 à 39 ans</c:v>
                </c:pt>
                <c:pt idx="8">
                  <c:v>40 à 44 ans</c:v>
                </c:pt>
                <c:pt idx="9">
                  <c:v>45 à 49 ans</c:v>
                </c:pt>
                <c:pt idx="10">
                  <c:v>50 à 54 ans</c:v>
                </c:pt>
                <c:pt idx="11">
                  <c:v>55 à 59 ans</c:v>
                </c:pt>
                <c:pt idx="12">
                  <c:v>60 à 64 ans</c:v>
                </c:pt>
                <c:pt idx="13">
                  <c:v>65 ans et plus</c:v>
                </c:pt>
              </c:strCache>
            </c:strRef>
          </c:cat>
          <c:val>
            <c:numRef>
              <c:f>'Figure complémentaire 3'!$B$6:$O$6</c:f>
              <c:numCache>
                <c:formatCode>General</c:formatCode>
                <c:ptCount val="14"/>
                <c:pt idx="2" formatCode="0.0">
                  <c:v>6.9306930693069315</c:v>
                </c:pt>
                <c:pt idx="3" formatCode="0.0">
                  <c:v>3.6468330134357005</c:v>
                </c:pt>
                <c:pt idx="4" formatCode="0.0">
                  <c:v>3.5087719298245612</c:v>
                </c:pt>
                <c:pt idx="5" formatCode="0.0">
                  <c:v>9.7560975609756095</c:v>
                </c:pt>
                <c:pt idx="6" formatCode="0.0">
                  <c:v>5</c:v>
                </c:pt>
                <c:pt idx="7" formatCode="0.0">
                  <c:v>4.4117647058823533</c:v>
                </c:pt>
                <c:pt idx="8" formatCode="0.0">
                  <c:v>2.083333333333333</c:v>
                </c:pt>
                <c:pt idx="9" formatCode="0.0">
                  <c:v>9.8360655737704921</c:v>
                </c:pt>
              </c:numCache>
            </c:numRef>
          </c:val>
          <c:smooth val="0"/>
        </c:ser>
        <c:dLbls>
          <c:showLegendKey val="0"/>
          <c:showVal val="0"/>
          <c:showCatName val="0"/>
          <c:showSerName val="0"/>
          <c:showPercent val="0"/>
          <c:showBubbleSize val="0"/>
        </c:dLbls>
        <c:marker val="1"/>
        <c:smooth val="0"/>
        <c:axId val="367707096"/>
        <c:axId val="367706704"/>
      </c:lineChart>
      <c:catAx>
        <c:axId val="367704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67706312"/>
        <c:crosses val="autoZero"/>
        <c:auto val="1"/>
        <c:lblAlgn val="ctr"/>
        <c:lblOffset val="100"/>
        <c:noMultiLvlLbl val="0"/>
      </c:catAx>
      <c:valAx>
        <c:axId val="3677063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67704744"/>
        <c:crosses val="autoZero"/>
        <c:crossBetween val="between"/>
      </c:valAx>
      <c:valAx>
        <c:axId val="367706704"/>
        <c:scaling>
          <c:orientation val="minMax"/>
          <c:max val="10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67707096"/>
        <c:crosses val="max"/>
        <c:crossBetween val="between"/>
      </c:valAx>
      <c:catAx>
        <c:axId val="367707096"/>
        <c:scaling>
          <c:orientation val="minMax"/>
        </c:scaling>
        <c:delete val="1"/>
        <c:axPos val="b"/>
        <c:numFmt formatCode="General" sourceLinked="1"/>
        <c:majorTickMark val="out"/>
        <c:minorTickMark val="none"/>
        <c:tickLblPos val="nextTo"/>
        <c:crossAx val="367706704"/>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0</xdr:col>
      <xdr:colOff>328612</xdr:colOff>
      <xdr:row>7</xdr:row>
      <xdr:rowOff>42861</xdr:rowOff>
    </xdr:from>
    <xdr:to>
      <xdr:col>5</xdr:col>
      <xdr:colOff>619125</xdr:colOff>
      <xdr:row>22</xdr:row>
      <xdr:rowOff>104774</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6</xdr:row>
      <xdr:rowOff>133350</xdr:rowOff>
    </xdr:from>
    <xdr:to>
      <xdr:col>8</xdr:col>
      <xdr:colOff>28575</xdr:colOff>
      <xdr:row>24</xdr:row>
      <xdr:rowOff>123825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8</xdr:row>
      <xdr:rowOff>0</xdr:rowOff>
    </xdr:from>
    <xdr:to>
      <xdr:col>6</xdr:col>
      <xdr:colOff>733425</xdr:colOff>
      <xdr:row>25</xdr:row>
      <xdr:rowOff>4763</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7</xdr:row>
      <xdr:rowOff>0</xdr:rowOff>
    </xdr:from>
    <xdr:to>
      <xdr:col>6</xdr:col>
      <xdr:colOff>309564</xdr:colOff>
      <xdr:row>24</xdr:row>
      <xdr:rowOff>85724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6</xdr:col>
      <xdr:colOff>28575</xdr:colOff>
      <xdr:row>33</xdr:row>
      <xdr:rowOff>56029</xdr:rowOff>
    </xdr:from>
    <xdr:to>
      <xdr:col>20</xdr:col>
      <xdr:colOff>123265</xdr:colOff>
      <xdr:row>50</xdr:row>
      <xdr:rowOff>123265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25</xdr:row>
      <xdr:rowOff>7842</xdr:rowOff>
    </xdr:from>
    <xdr:to>
      <xdr:col>6</xdr:col>
      <xdr:colOff>38100</xdr:colOff>
      <xdr:row>50</xdr:row>
      <xdr:rowOff>141193</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0.01218</cdr:x>
      <cdr:y>0.04189</cdr:y>
    </cdr:from>
    <cdr:to>
      <cdr:x>0.97267</cdr:x>
      <cdr:y>0.30968</cdr:y>
    </cdr:to>
    <cdr:sp macro="" textlink="">
      <cdr:nvSpPr>
        <cdr:cNvPr id="2" name="Rectangle 1"/>
        <cdr:cNvSpPr/>
      </cdr:nvSpPr>
      <cdr:spPr>
        <a:xfrm xmlns:a="http://schemas.openxmlformats.org/drawingml/2006/main">
          <a:off x="67211" y="205070"/>
          <a:ext cx="5299769" cy="1311088"/>
        </a:xfrm>
        <a:prstGeom xmlns:a="http://schemas.openxmlformats.org/drawingml/2006/main" prst="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5.xml><?xml version="1.0" encoding="utf-8"?>
<xdr:wsDr xmlns:xdr="http://schemas.openxmlformats.org/drawingml/2006/spreadsheetDrawing" xmlns:a="http://schemas.openxmlformats.org/drawingml/2006/main">
  <xdr:twoCellAnchor>
    <xdr:from>
      <xdr:col>7</xdr:col>
      <xdr:colOff>628650</xdr:colOff>
      <xdr:row>2</xdr:row>
      <xdr:rowOff>95249</xdr:rowOff>
    </xdr:from>
    <xdr:to>
      <xdr:col>14</xdr:col>
      <xdr:colOff>320488</xdr:colOff>
      <xdr:row>15</xdr:row>
      <xdr:rowOff>108136</xdr:rowOff>
    </xdr:to>
    <xdr:graphicFrame macro="">
      <xdr:nvGraphicFramePr>
        <xdr:cNvPr id="6" name="Graphique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142875</xdr:rowOff>
    </xdr:from>
    <xdr:to>
      <xdr:col>11</xdr:col>
      <xdr:colOff>323088</xdr:colOff>
      <xdr:row>41</xdr:row>
      <xdr:rowOff>28575</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33375"/>
          <a:ext cx="8705088" cy="77724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2</xdr:row>
      <xdr:rowOff>114300</xdr:rowOff>
    </xdr:from>
    <xdr:to>
      <xdr:col>11</xdr:col>
      <xdr:colOff>323088</xdr:colOff>
      <xdr:row>42</xdr:row>
      <xdr:rowOff>0</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95300"/>
          <a:ext cx="8705088" cy="77724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xdr:row>
      <xdr:rowOff>66675</xdr:rowOff>
    </xdr:from>
    <xdr:to>
      <xdr:col>11</xdr:col>
      <xdr:colOff>323087</xdr:colOff>
      <xdr:row>40</xdr:row>
      <xdr:rowOff>142875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57175"/>
          <a:ext cx="8705087" cy="77724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304799</xdr:colOff>
      <xdr:row>17</xdr:row>
      <xdr:rowOff>166686</xdr:rowOff>
    </xdr:from>
    <xdr:to>
      <xdr:col>6</xdr:col>
      <xdr:colOff>219074</xdr:colOff>
      <xdr:row>34</xdr:row>
      <xdr:rowOff>190499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18</xdr:row>
      <xdr:rowOff>23811</xdr:rowOff>
    </xdr:from>
    <xdr:to>
      <xdr:col>13</xdr:col>
      <xdr:colOff>581025</xdr:colOff>
      <xdr:row>35</xdr:row>
      <xdr:rowOff>123824</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138112</xdr:rowOff>
    </xdr:from>
    <xdr:to>
      <xdr:col>6</xdr:col>
      <xdr:colOff>676274</xdr:colOff>
      <xdr:row>20</xdr:row>
      <xdr:rowOff>38100</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7</xdr:row>
      <xdr:rowOff>119062</xdr:rowOff>
    </xdr:from>
    <xdr:to>
      <xdr:col>6</xdr:col>
      <xdr:colOff>514350</xdr:colOff>
      <xdr:row>28</xdr:row>
      <xdr:rowOff>38100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7</xdr:row>
      <xdr:rowOff>22411</xdr:rowOff>
    </xdr:from>
    <xdr:to>
      <xdr:col>5</xdr:col>
      <xdr:colOff>741829</xdr:colOff>
      <xdr:row>28</xdr:row>
      <xdr:rowOff>44823</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xdr:row>
      <xdr:rowOff>119062</xdr:rowOff>
    </xdr:from>
    <xdr:to>
      <xdr:col>8</xdr:col>
      <xdr:colOff>9525</xdr:colOff>
      <xdr:row>25</xdr:row>
      <xdr:rowOff>133350</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xdr:col>
      <xdr:colOff>19050</xdr:colOff>
      <xdr:row>1</xdr:row>
      <xdr:rowOff>0</xdr:rowOff>
    </xdr:from>
    <xdr:to>
      <xdr:col>14</xdr:col>
      <xdr:colOff>38100</xdr:colOff>
      <xdr:row>20</xdr:row>
      <xdr:rowOff>28575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0.21884</cdr:x>
      <cdr:y>0.76531</cdr:y>
    </cdr:from>
    <cdr:to>
      <cdr:x>0.96676</cdr:x>
      <cdr:y>0.83418</cdr:y>
    </cdr:to>
    <cdr:sp macro="" textlink="">
      <cdr:nvSpPr>
        <cdr:cNvPr id="4" name="Rectangle 3"/>
        <cdr:cNvSpPr/>
      </cdr:nvSpPr>
      <cdr:spPr>
        <a:xfrm xmlns:a="http://schemas.openxmlformats.org/drawingml/2006/main">
          <a:off x="1504950" y="2857500"/>
          <a:ext cx="5143500" cy="257175"/>
        </a:xfrm>
        <a:prstGeom xmlns:a="http://schemas.openxmlformats.org/drawingml/2006/main" prst="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19050</xdr:colOff>
      <xdr:row>6</xdr:row>
      <xdr:rowOff>147636</xdr:rowOff>
    </xdr:from>
    <xdr:to>
      <xdr:col>8</xdr:col>
      <xdr:colOff>152400</xdr:colOff>
      <xdr:row>25</xdr:row>
      <xdr:rowOff>76199</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6</xdr:row>
      <xdr:rowOff>104775</xdr:rowOff>
    </xdr:from>
    <xdr:to>
      <xdr:col>6</xdr:col>
      <xdr:colOff>733425</xdr:colOff>
      <xdr:row>23</xdr:row>
      <xdr:rowOff>109538</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252411</xdr:colOff>
      <xdr:row>6</xdr:row>
      <xdr:rowOff>185736</xdr:rowOff>
    </xdr:from>
    <xdr:to>
      <xdr:col>8</xdr:col>
      <xdr:colOff>485774</xdr:colOff>
      <xdr:row>25</xdr:row>
      <xdr:rowOff>76199</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tteintes%20Sexuelles%20-%20Tableaux%200811_cd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igation"/>
      <sheetName val="CHAMP - NFI x Index"/>
      <sheetName val="CHAMP - Age x index x NFI"/>
      <sheetName val="VIC AS - Évolution générale"/>
      <sheetName val="VIC AS - Évolution % IIF"/>
      <sheetName val="VIC HIF - Inf x age"/>
      <sheetName val="VIC HIF - Rep. age"/>
      <sheetName val="Feuil1"/>
      <sheetName val="Feuil3"/>
      <sheetName val="VIC - HIF Evol.x inf"/>
      <sheetName val="VIC HIF - Délais"/>
      <sheetName val="VIC HIF - Faits année N"/>
      <sheetName val="VIF HIF - Durée PN-GN"/>
      <sheetName val="VIC HIF - Durée faits"/>
      <sheetName val="VIC HIF - Vulnérabilité"/>
      <sheetName val="VIC HIF - Nationalité"/>
      <sheetName val="VIC HIF - Type Lieu"/>
      <sheetName val="Feuil2"/>
      <sheetName val="VIC HIF - Cyber"/>
      <sheetName val="VIC HIF - Co-victimes"/>
      <sheetName val="VIC HIF - Autres infra"/>
      <sheetName val="Vic HIF - Par départements"/>
      <sheetName val="Vic HIF - dept 18-21 comp"/>
      <sheetName val="Vic HIF - Dept figures"/>
      <sheetName val="Vic HIF - Régions"/>
      <sheetName val="VIC HIF - Par type territoire"/>
      <sheetName val="MEC HIF -age x sexe x natio"/>
      <sheetName val="MEC HIF - Age vic mec"/>
      <sheetName val="MEC HIF - Infractions liées"/>
      <sheetName val="MEC HIF - CYBER"/>
      <sheetName val="MEC HIF - Transports"/>
      <sheetName val="MEC HIF - Co-auteurs"/>
    </sheetNames>
    <sheetDataSet>
      <sheetData sheetId="0"/>
      <sheetData sheetId="1"/>
      <sheetData sheetId="2"/>
      <sheetData sheetId="3"/>
      <sheetData sheetId="4"/>
      <sheetData sheetId="5"/>
      <sheetData sheetId="6">
        <row r="51">
          <cell r="B51" t="str">
            <v>0 à 4 ans</v>
          </cell>
          <cell r="C51" t="str">
            <v>5 à 9 ans</v>
          </cell>
          <cell r="D51" t="str">
            <v>10 à 14 ans</v>
          </cell>
          <cell r="E51" t="str">
            <v>15 à 19 ans</v>
          </cell>
          <cell r="F51" t="str">
            <v>20 à 24 ans</v>
          </cell>
          <cell r="G51" t="str">
            <v>25 à 29 ans</v>
          </cell>
          <cell r="H51" t="str">
            <v>30 à 34 ans</v>
          </cell>
          <cell r="I51" t="str">
            <v>35 à 39 ans</v>
          </cell>
          <cell r="J51" t="str">
            <v>40 à 44 ans</v>
          </cell>
          <cell r="K51" t="str">
            <v>45 à 49 ans</v>
          </cell>
          <cell r="L51" t="str">
            <v>50 à 54 ans</v>
          </cell>
          <cell r="M51" t="str">
            <v>55 à 59 ans</v>
          </cell>
          <cell r="N51" t="str">
            <v>60 à 64 ans</v>
          </cell>
          <cell r="O51" t="str">
            <v>65 ans et plus</v>
          </cell>
        </row>
        <row r="52">
          <cell r="A52" t="str">
            <v>Femmes</v>
          </cell>
          <cell r="B52">
            <v>3.4410041841004184</v>
          </cell>
          <cell r="C52">
            <v>8.98744769874477</v>
          </cell>
          <cell r="D52">
            <v>20.712970711297071</v>
          </cell>
          <cell r="E52">
            <v>22.279497907949793</v>
          </cell>
          <cell r="F52">
            <v>10.68786610878661</v>
          </cell>
          <cell r="G52">
            <v>5.8008368200836813</v>
          </cell>
          <cell r="H52">
            <v>3.7255230125523018</v>
          </cell>
          <cell r="I52">
            <v>2.5606694560669454</v>
          </cell>
          <cell r="J52">
            <v>2.115481171548117</v>
          </cell>
          <cell r="K52">
            <v>1.8811715481171547</v>
          </cell>
          <cell r="L52">
            <v>1.2719665271966527</v>
          </cell>
          <cell r="M52">
            <v>0.93054393305439331</v>
          </cell>
          <cell r="N52">
            <v>0.60251046025104604</v>
          </cell>
          <cell r="O52">
            <v>1.3723849372384938</v>
          </cell>
        </row>
        <row r="53">
          <cell r="A53" t="str">
            <v>Hommes</v>
          </cell>
          <cell r="B53">
            <v>1.3255230125523012</v>
          </cell>
          <cell r="C53">
            <v>3.0928870292887027</v>
          </cell>
          <cell r="D53">
            <v>3.7355648535564856</v>
          </cell>
          <cell r="E53">
            <v>2.5907949790794977</v>
          </cell>
          <cell r="F53">
            <v>1.0175732217573221</v>
          </cell>
          <cell r="G53">
            <v>0.54225941422594148</v>
          </cell>
          <cell r="H53">
            <v>0.37489539748953976</v>
          </cell>
          <cell r="I53">
            <v>0.28451882845188287</v>
          </cell>
          <cell r="J53">
            <v>0.197489539748954</v>
          </cell>
          <cell r="K53">
            <v>0.18410041841004182</v>
          </cell>
          <cell r="L53">
            <v>0.10376569037656905</v>
          </cell>
          <cell r="M53">
            <v>7.0292887029288709E-2</v>
          </cell>
          <cell r="N53">
            <v>3.682008368200837E-2</v>
          </cell>
          <cell r="O53">
            <v>7.364016736401674E-2</v>
          </cell>
        </row>
        <row r="54">
          <cell r="A54" t="str">
            <v>% d'Hommes</v>
          </cell>
          <cell r="B54">
            <v>27.808988764044944</v>
          </cell>
          <cell r="C54">
            <v>25.602660016625105</v>
          </cell>
          <cell r="D54">
            <v>15.279299014238774</v>
          </cell>
          <cell r="E54">
            <v>10.417227456258411</v>
          </cell>
          <cell r="F54">
            <v>8.6931655704889899</v>
          </cell>
          <cell r="G54">
            <v>8.5488126649076506</v>
          </cell>
          <cell r="H54">
            <v>9.1428571428571423</v>
          </cell>
          <cell r="I54">
            <v>10</v>
          </cell>
          <cell r="J54">
            <v>8.5383502170766992</v>
          </cell>
          <cell r="K54">
            <v>8.9141004862236617</v>
          </cell>
          <cell r="L54">
            <v>7.5425790754257909</v>
          </cell>
          <cell r="M54">
            <v>7.023411371237458</v>
          </cell>
          <cell r="N54">
            <v>5.7591623036649215</v>
          </cell>
          <cell r="O54">
            <v>5.0925925925925926</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1"/>
  <sheetViews>
    <sheetView showGridLines="0" workbookViewId="0">
      <selection activeCell="A21" sqref="A21"/>
    </sheetView>
  </sheetViews>
  <sheetFormatPr baseColWidth="10" defaultRowHeight="15" x14ac:dyDescent="0.25"/>
  <cols>
    <col min="1" max="1" width="47.140625" customWidth="1"/>
    <col min="2" max="2" width="9.5703125" customWidth="1"/>
    <col min="3" max="3" width="14.28515625" customWidth="1"/>
    <col min="4" max="4" width="12.28515625" customWidth="1"/>
    <col min="5" max="5" width="13.140625" customWidth="1"/>
    <col min="6" max="6" width="11.7109375" customWidth="1"/>
    <col min="7" max="7" width="10.85546875" customWidth="1"/>
    <col min="8" max="8" width="10.7109375" customWidth="1"/>
    <col min="9" max="9" width="11.140625" customWidth="1"/>
    <col min="10" max="10" width="11.7109375" customWidth="1"/>
    <col min="11" max="11" width="11.140625" customWidth="1"/>
    <col min="12" max="12" width="13.7109375" customWidth="1"/>
    <col min="13" max="13" width="12.7109375" customWidth="1"/>
    <col min="14" max="14" width="15.28515625" customWidth="1"/>
    <col min="15" max="15" width="13.5703125" customWidth="1"/>
    <col min="16" max="16" width="12" customWidth="1"/>
    <col min="17" max="17" width="11.140625" customWidth="1"/>
    <col min="18" max="18" width="35.7109375" customWidth="1"/>
  </cols>
  <sheetData>
    <row r="1" spans="1:7" x14ac:dyDescent="0.25">
      <c r="A1" s="5" t="s">
        <v>138</v>
      </c>
    </row>
    <row r="2" spans="1:7" x14ac:dyDescent="0.25">
      <c r="A2" s="3"/>
    </row>
    <row r="3" spans="1:7" ht="31.5" customHeight="1" x14ac:dyDescent="0.25">
      <c r="A3" s="37"/>
      <c r="B3" s="132" t="s">
        <v>35</v>
      </c>
      <c r="C3" s="132"/>
      <c r="D3" s="132" t="s">
        <v>44</v>
      </c>
      <c r="E3" s="132" t="s">
        <v>94</v>
      </c>
      <c r="F3" s="132" t="s">
        <v>95</v>
      </c>
      <c r="G3" s="132" t="s">
        <v>96</v>
      </c>
    </row>
    <row r="4" spans="1:7" x14ac:dyDescent="0.25">
      <c r="A4" s="37"/>
      <c r="B4" s="39" t="s">
        <v>34</v>
      </c>
      <c r="C4" s="39" t="s">
        <v>33</v>
      </c>
      <c r="D4" s="132"/>
      <c r="E4" s="132"/>
      <c r="F4" s="132"/>
      <c r="G4" s="132"/>
    </row>
    <row r="5" spans="1:7" x14ac:dyDescent="0.25">
      <c r="A5" s="41" t="s">
        <v>12</v>
      </c>
      <c r="B5" s="42">
        <v>71835</v>
      </c>
      <c r="C5" s="46">
        <v>100</v>
      </c>
      <c r="D5" s="38">
        <v>57884</v>
      </c>
      <c r="E5" s="38">
        <v>58419</v>
      </c>
      <c r="F5" s="97">
        <v>24.101651579020107</v>
      </c>
      <c r="G5" s="97">
        <v>22.965131207312687</v>
      </c>
    </row>
    <row r="6" spans="1:7" s="45" customFormat="1" ht="12.75" x14ac:dyDescent="0.2">
      <c r="A6" s="43" t="s">
        <v>47</v>
      </c>
      <c r="B6" s="44">
        <v>52306</v>
      </c>
      <c r="C6" s="47">
        <v>72.81408784018933</v>
      </c>
      <c r="D6" s="44">
        <v>39428</v>
      </c>
      <c r="E6" s="44">
        <v>40131</v>
      </c>
      <c r="F6" s="96">
        <v>32.662067566196612</v>
      </c>
      <c r="G6" s="96">
        <v>30.338142583040543</v>
      </c>
    </row>
    <row r="7" spans="1:7" x14ac:dyDescent="0.25">
      <c r="A7" s="19" t="s">
        <v>309</v>
      </c>
      <c r="B7" s="20">
        <v>22431</v>
      </c>
      <c r="C7" s="48">
        <v>31.225725621215283</v>
      </c>
      <c r="D7" s="36">
        <v>16804</v>
      </c>
      <c r="E7" s="36">
        <v>15561</v>
      </c>
      <c r="F7" s="95">
        <v>33.486074744108549</v>
      </c>
      <c r="G7" s="95">
        <v>44.148833622517834</v>
      </c>
    </row>
    <row r="8" spans="1:7" x14ac:dyDescent="0.25">
      <c r="A8" s="19" t="s">
        <v>53</v>
      </c>
      <c r="B8" s="20">
        <v>28947</v>
      </c>
      <c r="C8" s="48">
        <v>40.29651284192942</v>
      </c>
      <c r="D8" s="36">
        <v>21782</v>
      </c>
      <c r="E8" s="36">
        <v>23507</v>
      </c>
      <c r="F8" s="95">
        <v>32.894132770177208</v>
      </c>
      <c r="G8" s="95">
        <v>23.142042795762965</v>
      </c>
    </row>
    <row r="9" spans="1:7" x14ac:dyDescent="0.25">
      <c r="A9" s="19" t="s">
        <v>8</v>
      </c>
      <c r="B9" s="20">
        <v>928</v>
      </c>
      <c r="C9" s="48">
        <v>1.2918493770446162</v>
      </c>
      <c r="D9" s="36">
        <v>842</v>
      </c>
      <c r="E9" s="36">
        <v>1063</v>
      </c>
      <c r="F9" s="95">
        <v>10.213776722090261</v>
      </c>
      <c r="G9" s="95">
        <v>-12.699905926622765</v>
      </c>
    </row>
    <row r="10" spans="1:7" s="45" customFormat="1" ht="12.75" x14ac:dyDescent="0.2">
      <c r="A10" s="43" t="s">
        <v>48</v>
      </c>
      <c r="B10" s="44">
        <v>4460</v>
      </c>
      <c r="C10" s="47">
        <v>6.2086726526066682</v>
      </c>
      <c r="D10" s="44">
        <v>3501</v>
      </c>
      <c r="E10" s="44">
        <v>3590</v>
      </c>
      <c r="F10" s="96">
        <v>27.392173664667236</v>
      </c>
      <c r="G10" s="96">
        <v>24.233983286908078</v>
      </c>
    </row>
    <row r="11" spans="1:7" x14ac:dyDescent="0.25">
      <c r="A11" s="19" t="s">
        <v>9</v>
      </c>
      <c r="B11" s="20">
        <v>3727</v>
      </c>
      <c r="C11" s="48">
        <v>5.1882786942298322</v>
      </c>
      <c r="D11" s="36">
        <v>2889</v>
      </c>
      <c r="E11" s="36">
        <v>2847</v>
      </c>
      <c r="F11" s="95">
        <v>29.006576670128069</v>
      </c>
      <c r="G11" s="95">
        <v>30.909729539866525</v>
      </c>
    </row>
    <row r="12" spans="1:7" x14ac:dyDescent="0.25">
      <c r="A12" s="19" t="s">
        <v>10</v>
      </c>
      <c r="B12" s="20">
        <v>733</v>
      </c>
      <c r="C12" s="48">
        <v>1.0203939583768358</v>
      </c>
      <c r="D12" s="36">
        <v>612</v>
      </c>
      <c r="E12" s="36">
        <v>743</v>
      </c>
      <c r="F12" s="95">
        <v>19.77124183006536</v>
      </c>
      <c r="G12" s="95">
        <v>-1.3458950201884252</v>
      </c>
    </row>
    <row r="13" spans="1:7" s="45" customFormat="1" ht="12.75" x14ac:dyDescent="0.2">
      <c r="A13" s="43" t="s">
        <v>45</v>
      </c>
      <c r="B13" s="44">
        <v>7770</v>
      </c>
      <c r="C13" s="47">
        <v>10.816454374608478</v>
      </c>
      <c r="D13" s="44">
        <v>7575</v>
      </c>
      <c r="E13" s="44">
        <v>7210</v>
      </c>
      <c r="F13" s="96">
        <v>2.5742574257425743</v>
      </c>
      <c r="G13" s="96">
        <v>7.7669902912621351</v>
      </c>
    </row>
    <row r="14" spans="1:7" x14ac:dyDescent="0.25">
      <c r="A14" s="19" t="s">
        <v>49</v>
      </c>
      <c r="B14" s="20">
        <v>1252</v>
      </c>
      <c r="C14" s="48">
        <v>1.7428829957541587</v>
      </c>
      <c r="D14" s="36">
        <v>995</v>
      </c>
      <c r="E14" s="36">
        <v>1029</v>
      </c>
      <c r="F14" s="95">
        <v>25.829145728643216</v>
      </c>
      <c r="G14" s="95">
        <v>21.671525753158406</v>
      </c>
    </row>
    <row r="15" spans="1:7" x14ac:dyDescent="0.25">
      <c r="A15" s="19" t="s">
        <v>50</v>
      </c>
      <c r="B15" s="20">
        <v>119</v>
      </c>
      <c r="C15" s="48">
        <v>0.16565740934085055</v>
      </c>
      <c r="D15" s="36">
        <v>120</v>
      </c>
      <c r="E15" s="36">
        <v>101</v>
      </c>
      <c r="F15" s="95">
        <v>-0.83333333333333337</v>
      </c>
      <c r="G15" s="95">
        <v>17.82178217821782</v>
      </c>
    </row>
    <row r="16" spans="1:7" x14ac:dyDescent="0.25">
      <c r="A16" s="19" t="s">
        <v>1</v>
      </c>
      <c r="B16" s="20">
        <v>2460</v>
      </c>
      <c r="C16" s="48">
        <v>3.4245145124243059</v>
      </c>
      <c r="D16" s="36">
        <v>2704</v>
      </c>
      <c r="E16" s="36">
        <v>2530</v>
      </c>
      <c r="F16" s="95">
        <v>-9.0236686390532554</v>
      </c>
      <c r="G16" s="95">
        <v>-2.766798418972332</v>
      </c>
    </row>
    <row r="17" spans="1:7" x14ac:dyDescent="0.25">
      <c r="A17" s="19" t="s">
        <v>2</v>
      </c>
      <c r="B17" s="20">
        <v>3939</v>
      </c>
      <c r="C17" s="48">
        <v>5.4833994570891633</v>
      </c>
      <c r="D17" s="36">
        <v>3756</v>
      </c>
      <c r="E17" s="36">
        <v>3550</v>
      </c>
      <c r="F17" s="95">
        <v>4.8722044728434506</v>
      </c>
      <c r="G17" s="95">
        <v>10.95774647887324</v>
      </c>
    </row>
    <row r="18" spans="1:7" s="45" customFormat="1" ht="12.75" x14ac:dyDescent="0.2">
      <c r="A18" s="43" t="s">
        <v>46</v>
      </c>
      <c r="B18" s="44">
        <v>7299</v>
      </c>
      <c r="C18" s="47">
        <v>10.160785132595532</v>
      </c>
      <c r="D18" s="44">
        <v>7380</v>
      </c>
      <c r="E18" s="44">
        <v>7488</v>
      </c>
      <c r="F18" s="96">
        <v>-1.097560975609756</v>
      </c>
      <c r="G18" s="96">
        <v>-2.5240384615384617</v>
      </c>
    </row>
    <row r="19" spans="1:7" x14ac:dyDescent="0.25">
      <c r="A19" s="19" t="s">
        <v>11</v>
      </c>
      <c r="B19" s="20">
        <v>6876</v>
      </c>
      <c r="C19" s="48">
        <v>9.5719356859469613</v>
      </c>
      <c r="D19" s="36">
        <v>6901</v>
      </c>
      <c r="E19" s="36">
        <v>6975</v>
      </c>
      <c r="F19" s="95">
        <v>-0.36226633821185333</v>
      </c>
      <c r="G19" s="95">
        <v>-1.4193548387096775</v>
      </c>
    </row>
    <row r="20" spans="1:7" ht="25.5" x14ac:dyDescent="0.25">
      <c r="A20" s="93" t="s">
        <v>3</v>
      </c>
      <c r="B20" s="94">
        <v>423</v>
      </c>
      <c r="C20" s="71">
        <v>0.58884944664856964</v>
      </c>
      <c r="D20" s="36">
        <v>479</v>
      </c>
      <c r="E20" s="36">
        <v>513</v>
      </c>
      <c r="F20" s="95">
        <v>-11.691022964509393</v>
      </c>
      <c r="G20" s="95">
        <v>-17.543859649122805</v>
      </c>
    </row>
    <row r="22" spans="1:7" x14ac:dyDescent="0.25">
      <c r="A22" s="4" t="s">
        <v>278</v>
      </c>
    </row>
    <row r="23" spans="1:7" x14ac:dyDescent="0.25">
      <c r="A23" s="4" t="s">
        <v>279</v>
      </c>
    </row>
    <row r="24" spans="1:7" x14ac:dyDescent="0.25">
      <c r="A24" s="4" t="s">
        <v>280</v>
      </c>
    </row>
    <row r="91" ht="15" customHeight="1" x14ac:dyDescent="0.25"/>
  </sheetData>
  <mergeCells count="5">
    <mergeCell ref="B3:C3"/>
    <mergeCell ref="D3:D4"/>
    <mergeCell ref="E3:E4"/>
    <mergeCell ref="F3:F4"/>
    <mergeCell ref="G3:G4"/>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
  <sheetViews>
    <sheetView showGridLines="0" workbookViewId="0">
      <selection activeCell="A28" sqref="A28"/>
    </sheetView>
  </sheetViews>
  <sheetFormatPr baseColWidth="10" defaultRowHeight="15" x14ac:dyDescent="0.25"/>
  <sheetData>
    <row r="1" spans="1:15" x14ac:dyDescent="0.25">
      <c r="A1" s="5" t="s">
        <v>155</v>
      </c>
    </row>
    <row r="2" spans="1:15" x14ac:dyDescent="0.25">
      <c r="A2" s="5"/>
    </row>
    <row r="3" spans="1:15" ht="24" x14ac:dyDescent="0.25">
      <c r="A3" s="102"/>
      <c r="B3" s="100" t="s">
        <v>101</v>
      </c>
      <c r="C3" s="100" t="s">
        <v>102</v>
      </c>
      <c r="D3" s="100" t="s">
        <v>103</v>
      </c>
      <c r="E3" s="100" t="s">
        <v>104</v>
      </c>
      <c r="F3" s="100" t="s">
        <v>105</v>
      </c>
      <c r="G3" s="100" t="s">
        <v>106</v>
      </c>
      <c r="H3" s="100" t="s">
        <v>107</v>
      </c>
      <c r="I3" s="100" t="s">
        <v>108</v>
      </c>
      <c r="J3" s="100" t="s">
        <v>109</v>
      </c>
      <c r="K3" s="100" t="s">
        <v>110</v>
      </c>
      <c r="L3" s="100" t="s">
        <v>111</v>
      </c>
      <c r="M3" s="100" t="s">
        <v>112</v>
      </c>
      <c r="N3" s="100" t="s">
        <v>113</v>
      </c>
      <c r="O3" s="100" t="s">
        <v>55</v>
      </c>
    </row>
    <row r="4" spans="1:15" x14ac:dyDescent="0.25">
      <c r="A4" s="92" t="s">
        <v>56</v>
      </c>
      <c r="B4" s="90">
        <v>0.14587892049598833</v>
      </c>
      <c r="C4" s="90">
        <v>0</v>
      </c>
      <c r="D4" s="90">
        <v>6.8563092633114513</v>
      </c>
      <c r="E4" s="90">
        <v>36.61560904449307</v>
      </c>
      <c r="F4" s="90">
        <v>16.046681254558717</v>
      </c>
      <c r="G4" s="90">
        <v>10.795040116703136</v>
      </c>
      <c r="H4" s="90">
        <v>8.3150984682713336</v>
      </c>
      <c r="I4" s="90">
        <v>4.7410649161196208</v>
      </c>
      <c r="J4" s="90">
        <v>3.4281546316557256</v>
      </c>
      <c r="K4" s="90">
        <v>4.0116703136396792</v>
      </c>
      <c r="L4" s="90">
        <v>1.7505470459518599</v>
      </c>
      <c r="M4" s="90">
        <v>1.2399708242159009</v>
      </c>
      <c r="N4" s="90">
        <v>0.51057622173595918</v>
      </c>
      <c r="O4" s="90">
        <v>0.14587892049598833</v>
      </c>
    </row>
    <row r="5" spans="1:15" x14ac:dyDescent="0.25">
      <c r="A5" s="92" t="s">
        <v>39</v>
      </c>
      <c r="B5" s="90">
        <v>7.2939460247994164E-2</v>
      </c>
      <c r="C5" s="90">
        <v>0</v>
      </c>
      <c r="D5" s="90">
        <v>0.51057622173595918</v>
      </c>
      <c r="E5" s="90">
        <v>1.3858497447118892</v>
      </c>
      <c r="F5" s="90">
        <v>0.58351568198395332</v>
      </c>
      <c r="G5" s="90">
        <v>1.1670313639679066</v>
      </c>
      <c r="H5" s="90">
        <v>0.43763676148796499</v>
      </c>
      <c r="I5" s="90">
        <v>0.21881838074398249</v>
      </c>
      <c r="J5" s="90">
        <v>7.2939460247994164E-2</v>
      </c>
      <c r="K5" s="90">
        <v>0.43763676148796499</v>
      </c>
      <c r="L5" s="90">
        <v>0.36469730123997085</v>
      </c>
      <c r="M5" s="90">
        <v>0</v>
      </c>
      <c r="N5" s="90">
        <v>0.14587892049598833</v>
      </c>
      <c r="O5" s="90">
        <v>0</v>
      </c>
    </row>
    <row r="6" spans="1:15" x14ac:dyDescent="0.25">
      <c r="A6" s="92" t="s">
        <v>57</v>
      </c>
      <c r="B6" s="11"/>
      <c r="C6" s="11"/>
      <c r="D6" s="12">
        <v>6.9306930693069315</v>
      </c>
      <c r="E6" s="12">
        <v>3.6468330134357005</v>
      </c>
      <c r="F6" s="12">
        <v>3.5087719298245612</v>
      </c>
      <c r="G6" s="12">
        <v>9.7560975609756095</v>
      </c>
      <c r="H6" s="12">
        <v>5</v>
      </c>
      <c r="I6" s="12">
        <v>4.4117647058823533</v>
      </c>
      <c r="J6" s="12">
        <v>2.083333333333333</v>
      </c>
      <c r="K6" s="12">
        <v>9.8360655737704921</v>
      </c>
      <c r="L6" s="11"/>
      <c r="M6" s="11"/>
      <c r="N6" s="11"/>
      <c r="O6" s="11"/>
    </row>
    <row r="27" spans="1:1" x14ac:dyDescent="0.25">
      <c r="A27" s="127" t="s">
        <v>317</v>
      </c>
    </row>
    <row r="28" spans="1:1" x14ac:dyDescent="0.25">
      <c r="A28" s="14" t="s">
        <v>305</v>
      </c>
    </row>
    <row r="29" spans="1:1" x14ac:dyDescent="0.25">
      <c r="A29" s="14" t="s">
        <v>289</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
  <sheetViews>
    <sheetView showGridLines="0" workbookViewId="0">
      <selection activeCell="O27" sqref="O27"/>
    </sheetView>
  </sheetViews>
  <sheetFormatPr baseColWidth="10" defaultRowHeight="15" x14ac:dyDescent="0.25"/>
  <sheetData>
    <row r="1" spans="1:15" x14ac:dyDescent="0.25">
      <c r="A1" s="5" t="s">
        <v>156</v>
      </c>
    </row>
    <row r="2" spans="1:15" x14ac:dyDescent="0.25">
      <c r="A2" s="5"/>
    </row>
    <row r="3" spans="1:15" ht="24" x14ac:dyDescent="0.25">
      <c r="A3" s="102"/>
      <c r="B3" s="100" t="s">
        <v>101</v>
      </c>
      <c r="C3" s="100" t="s">
        <v>102</v>
      </c>
      <c r="D3" s="100" t="s">
        <v>103</v>
      </c>
      <c r="E3" s="100" t="s">
        <v>104</v>
      </c>
      <c r="F3" s="100" t="s">
        <v>105</v>
      </c>
      <c r="G3" s="100" t="s">
        <v>106</v>
      </c>
      <c r="H3" s="100" t="s">
        <v>107</v>
      </c>
      <c r="I3" s="100" t="s">
        <v>108</v>
      </c>
      <c r="J3" s="100" t="s">
        <v>109</v>
      </c>
      <c r="K3" s="100" t="s">
        <v>110</v>
      </c>
      <c r="L3" s="100" t="s">
        <v>111</v>
      </c>
      <c r="M3" s="100" t="s">
        <v>112</v>
      </c>
      <c r="N3" s="100" t="s">
        <v>113</v>
      </c>
      <c r="O3" s="100" t="s">
        <v>55</v>
      </c>
    </row>
    <row r="4" spans="1:15" x14ac:dyDescent="0.25">
      <c r="A4" s="92" t="s">
        <v>56</v>
      </c>
      <c r="B4" s="90">
        <v>0.69105691056910568</v>
      </c>
      <c r="C4" s="90">
        <v>2.3577235772357725</v>
      </c>
      <c r="D4" s="90">
        <v>45.731707317073173</v>
      </c>
      <c r="E4" s="90">
        <v>24.878048780487806</v>
      </c>
      <c r="F4" s="90">
        <v>0.6097560975609756</v>
      </c>
      <c r="G4" s="90">
        <v>0.56910569105691056</v>
      </c>
      <c r="H4" s="90">
        <v>0.65040650406504064</v>
      </c>
      <c r="I4" s="90">
        <v>0.81300813008130091</v>
      </c>
      <c r="J4" s="90">
        <v>0.69105691056910568</v>
      </c>
      <c r="K4" s="90">
        <v>0.6097560975609756</v>
      </c>
      <c r="L4" s="90">
        <v>0.28455284552845528</v>
      </c>
      <c r="M4" s="90">
        <v>8.1300813008130079E-2</v>
      </c>
      <c r="N4" s="90">
        <v>0.36585365853658541</v>
      </c>
      <c r="O4" s="90">
        <v>0</v>
      </c>
    </row>
    <row r="5" spans="1:15" x14ac:dyDescent="0.25">
      <c r="A5" s="92" t="s">
        <v>39</v>
      </c>
      <c r="B5" s="90">
        <v>0.36585365853658541</v>
      </c>
      <c r="C5" s="90">
        <v>0.77235772357723576</v>
      </c>
      <c r="D5" s="90">
        <v>10.121951219512196</v>
      </c>
      <c r="E5" s="90">
        <v>9.2276422764227632</v>
      </c>
      <c r="F5" s="90">
        <v>0.32520325203252032</v>
      </c>
      <c r="G5" s="90">
        <v>4.065040650406504E-2</v>
      </c>
      <c r="H5" s="90">
        <v>0</v>
      </c>
      <c r="I5" s="90">
        <v>0.20325203252032523</v>
      </c>
      <c r="J5" s="90">
        <v>0.24390243902439024</v>
      </c>
      <c r="K5" s="90">
        <v>0.12195121951219512</v>
      </c>
      <c r="L5" s="90">
        <v>4.065040650406504E-2</v>
      </c>
      <c r="M5" s="90">
        <v>8.1300813008130079E-2</v>
      </c>
      <c r="N5" s="90">
        <v>4.065040650406504E-2</v>
      </c>
      <c r="O5" s="90">
        <v>8.1300813008130079E-2</v>
      </c>
    </row>
    <row r="6" spans="1:15" x14ac:dyDescent="0.25">
      <c r="A6" s="92" t="s">
        <v>57</v>
      </c>
      <c r="B6" s="12">
        <v>34.615384615384613</v>
      </c>
      <c r="C6" s="12">
        <v>24.675324675324674</v>
      </c>
      <c r="D6" s="12">
        <v>18.122270742358079</v>
      </c>
      <c r="E6" s="12">
        <v>27.056019070321813</v>
      </c>
      <c r="F6" s="11"/>
      <c r="G6" s="11"/>
      <c r="H6" s="11"/>
      <c r="I6" s="11"/>
      <c r="J6" s="11"/>
      <c r="K6" s="11"/>
      <c r="L6" s="11"/>
      <c r="M6" s="11"/>
      <c r="N6" s="11"/>
      <c r="O6" s="11"/>
    </row>
    <row r="7" spans="1:15" x14ac:dyDescent="0.25">
      <c r="A7" s="5"/>
    </row>
    <row r="27" spans="1:1" x14ac:dyDescent="0.25">
      <c r="A27" s="108" t="s">
        <v>285</v>
      </c>
    </row>
    <row r="28" spans="1:1" x14ac:dyDescent="0.25">
      <c r="A28" s="108" t="s">
        <v>281</v>
      </c>
    </row>
    <row r="29" spans="1:1" x14ac:dyDescent="0.25">
      <c r="A29" s="108" t="s">
        <v>282</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showGridLines="0" workbookViewId="0">
      <selection activeCell="J12" sqref="J12"/>
    </sheetView>
  </sheetViews>
  <sheetFormatPr baseColWidth="10" defaultRowHeight="15" x14ac:dyDescent="0.25"/>
  <sheetData>
    <row r="1" spans="1:15" x14ac:dyDescent="0.25">
      <c r="A1" s="5" t="s">
        <v>157</v>
      </c>
    </row>
    <row r="2" spans="1:15" x14ac:dyDescent="0.25">
      <c r="A2" s="5"/>
    </row>
    <row r="3" spans="1:15" ht="24" x14ac:dyDescent="0.25">
      <c r="A3" s="102"/>
      <c r="B3" s="100" t="s">
        <v>101</v>
      </c>
      <c r="C3" s="100" t="s">
        <v>102</v>
      </c>
      <c r="D3" s="100" t="s">
        <v>103</v>
      </c>
      <c r="E3" s="100" t="s">
        <v>104</v>
      </c>
      <c r="F3" s="100" t="s">
        <v>105</v>
      </c>
      <c r="G3" s="100" t="s">
        <v>106</v>
      </c>
      <c r="H3" s="100" t="s">
        <v>107</v>
      </c>
      <c r="I3" s="100" t="s">
        <v>108</v>
      </c>
      <c r="J3" s="100" t="s">
        <v>109</v>
      </c>
      <c r="K3" s="100" t="s">
        <v>110</v>
      </c>
      <c r="L3" s="100" t="s">
        <v>111</v>
      </c>
      <c r="M3" s="100" t="s">
        <v>112</v>
      </c>
      <c r="N3" s="100" t="s">
        <v>113</v>
      </c>
      <c r="O3" s="100" t="s">
        <v>55</v>
      </c>
    </row>
    <row r="4" spans="1:15" x14ac:dyDescent="0.25">
      <c r="A4" s="92" t="s">
        <v>56</v>
      </c>
      <c r="B4" s="90">
        <v>2.0563594821020565</v>
      </c>
      <c r="C4" s="90">
        <v>6.7275958365067279</v>
      </c>
      <c r="D4" s="90">
        <v>42.523483117542519</v>
      </c>
      <c r="E4" s="90">
        <v>17.136329017517134</v>
      </c>
      <c r="F4" s="90">
        <v>0.12693577050012694</v>
      </c>
      <c r="G4" s="90">
        <v>0.15232292460015232</v>
      </c>
      <c r="H4" s="90">
        <v>0.53313023610053312</v>
      </c>
      <c r="I4" s="90">
        <v>0.81238893120081246</v>
      </c>
      <c r="J4" s="90">
        <v>0.83777608530083769</v>
      </c>
      <c r="K4" s="90">
        <v>0.43158161970043157</v>
      </c>
      <c r="L4" s="90">
        <v>0.17771007870017771</v>
      </c>
      <c r="M4" s="90">
        <v>0.10154861640010156</v>
      </c>
      <c r="N4" s="90">
        <v>2.5387154100025389E-2</v>
      </c>
      <c r="O4" s="90">
        <v>0</v>
      </c>
    </row>
    <row r="5" spans="1:15" x14ac:dyDescent="0.25">
      <c r="A5" s="92" t="s">
        <v>39</v>
      </c>
      <c r="B5" s="90">
        <v>1.1931962427011933</v>
      </c>
      <c r="C5" s="90">
        <v>4.2650418888042649</v>
      </c>
      <c r="D5" s="90">
        <v>14.800710840314801</v>
      </c>
      <c r="E5" s="90">
        <v>6.4737242955064733</v>
      </c>
      <c r="F5" s="90">
        <v>0.15232292460015232</v>
      </c>
      <c r="G5" s="90">
        <v>5.0774308200050779E-2</v>
      </c>
      <c r="H5" s="90">
        <v>0.15232292460015232</v>
      </c>
      <c r="I5" s="90">
        <v>0.22848438690022849</v>
      </c>
      <c r="J5" s="90">
        <v>0.30464584920030463</v>
      </c>
      <c r="K5" s="90">
        <v>0.20309723280020311</v>
      </c>
      <c r="L5" s="90">
        <v>0.22848438690022849</v>
      </c>
      <c r="M5" s="90">
        <v>0.12693577050012694</v>
      </c>
      <c r="N5" s="90">
        <v>5.0774308200050779E-2</v>
      </c>
      <c r="O5" s="90">
        <v>0</v>
      </c>
    </row>
    <row r="6" spans="1:15" x14ac:dyDescent="0.25">
      <c r="A6" s="92" t="s">
        <v>57</v>
      </c>
      <c r="B6" s="12">
        <v>36.71875</v>
      </c>
      <c r="C6" s="12">
        <v>38.799076212471135</v>
      </c>
      <c r="D6" s="12">
        <v>25.819309123117801</v>
      </c>
      <c r="E6" s="12">
        <v>27.419354838709676</v>
      </c>
      <c r="F6" s="11"/>
      <c r="G6" s="11"/>
      <c r="H6" s="11"/>
      <c r="I6" s="11"/>
      <c r="J6" s="11"/>
      <c r="K6" s="11"/>
      <c r="L6" s="11"/>
      <c r="M6" s="11"/>
      <c r="N6" s="11"/>
      <c r="O6" s="11"/>
    </row>
    <row r="26" spans="1:1" x14ac:dyDescent="0.25">
      <c r="A26" s="108" t="s">
        <v>318</v>
      </c>
    </row>
    <row r="27" spans="1:1" x14ac:dyDescent="0.25">
      <c r="A27" s="108" t="s">
        <v>281</v>
      </c>
    </row>
    <row r="28" spans="1:1" x14ac:dyDescent="0.25">
      <c r="A28" s="108" t="s">
        <v>282</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4"/>
  <sheetViews>
    <sheetView showGridLines="0" workbookViewId="0">
      <pane xSplit="1" topLeftCell="B1" activePane="topRight" state="frozen"/>
      <selection activeCell="C34" sqref="C34"/>
      <selection pane="topRight" activeCell="D26" sqref="D26"/>
    </sheetView>
  </sheetViews>
  <sheetFormatPr baseColWidth="10" defaultRowHeight="15" x14ac:dyDescent="0.25"/>
  <cols>
    <col min="1" max="1" width="32.85546875" customWidth="1"/>
    <col min="2" max="2" width="8.7109375" bestFit="1" customWidth="1"/>
    <col min="3" max="3" width="8.85546875" bestFit="1" customWidth="1"/>
    <col min="4" max="4" width="11" bestFit="1" customWidth="1"/>
    <col min="5" max="5" width="10.7109375" bestFit="1" customWidth="1"/>
    <col min="6" max="6" width="8.7109375" bestFit="1" customWidth="1"/>
    <col min="7" max="7" width="8.85546875" bestFit="1" customWidth="1"/>
    <col min="8" max="8" width="11" bestFit="1" customWidth="1"/>
    <col min="9" max="9" width="10.7109375" bestFit="1" customWidth="1"/>
    <col min="10" max="10" width="8.7109375" bestFit="1" customWidth="1"/>
    <col min="11" max="11" width="8.85546875" bestFit="1" customWidth="1"/>
    <col min="12" max="12" width="11" bestFit="1" customWidth="1"/>
    <col min="13" max="13" width="10.7109375" bestFit="1" customWidth="1"/>
    <col min="14" max="14" width="8.7109375" bestFit="1" customWidth="1"/>
    <col min="15" max="15" width="8.85546875" bestFit="1" customWidth="1"/>
    <col min="16" max="16" width="11" bestFit="1" customWidth="1"/>
    <col min="17" max="17" width="10.7109375" bestFit="1" customWidth="1"/>
    <col min="18" max="18" width="8.7109375" bestFit="1" customWidth="1"/>
    <col min="19" max="19" width="8.85546875" bestFit="1" customWidth="1"/>
    <col min="20" max="20" width="11" bestFit="1" customWidth="1"/>
    <col min="21" max="21" width="10.7109375" bestFit="1" customWidth="1"/>
    <col min="22" max="22" width="8.7109375" bestFit="1" customWidth="1"/>
    <col min="23" max="23" width="8.85546875" bestFit="1" customWidth="1"/>
    <col min="24" max="24" width="11" bestFit="1" customWidth="1"/>
    <col min="25" max="25" width="10.7109375" bestFit="1" customWidth="1"/>
  </cols>
  <sheetData>
    <row r="1" spans="1:25" x14ac:dyDescent="0.25">
      <c r="A1" s="5" t="s">
        <v>275</v>
      </c>
    </row>
    <row r="2" spans="1:25" ht="15.75" thickBot="1" x14ac:dyDescent="0.3"/>
    <row r="3" spans="1:25" s="118" customFormat="1" x14ac:dyDescent="0.25">
      <c r="A3" s="114"/>
      <c r="B3" s="137">
        <v>2016</v>
      </c>
      <c r="C3" s="137"/>
      <c r="D3" s="137"/>
      <c r="E3" s="137"/>
      <c r="F3" s="138">
        <v>2017</v>
      </c>
      <c r="G3" s="138"/>
      <c r="H3" s="138"/>
      <c r="I3" s="138"/>
      <c r="J3" s="137">
        <v>2018</v>
      </c>
      <c r="K3" s="137"/>
      <c r="L3" s="137"/>
      <c r="M3" s="137"/>
      <c r="N3" s="138">
        <v>2019</v>
      </c>
      <c r="O3" s="138"/>
      <c r="P3" s="138"/>
      <c r="Q3" s="138"/>
      <c r="R3" s="137">
        <v>2020</v>
      </c>
      <c r="S3" s="137"/>
      <c r="T3" s="137"/>
      <c r="U3" s="137"/>
      <c r="V3" s="139">
        <v>2021</v>
      </c>
      <c r="W3" s="139"/>
      <c r="X3" s="139"/>
      <c r="Y3" s="139"/>
    </row>
    <row r="4" spans="1:25" s="118" customFormat="1" ht="15" customHeight="1" x14ac:dyDescent="0.25">
      <c r="A4" s="115"/>
      <c r="B4" s="119" t="s">
        <v>34</v>
      </c>
      <c r="C4" s="119" t="s">
        <v>33</v>
      </c>
      <c r="D4" s="119" t="s">
        <v>271</v>
      </c>
      <c r="E4" s="119" t="s">
        <v>272</v>
      </c>
      <c r="F4" s="116" t="s">
        <v>34</v>
      </c>
      <c r="G4" s="116" t="s">
        <v>33</v>
      </c>
      <c r="H4" s="116" t="s">
        <v>271</v>
      </c>
      <c r="I4" s="116" t="s">
        <v>272</v>
      </c>
      <c r="J4" s="119" t="s">
        <v>34</v>
      </c>
      <c r="K4" s="119" t="s">
        <v>33</v>
      </c>
      <c r="L4" s="119" t="s">
        <v>271</v>
      </c>
      <c r="M4" s="119" t="s">
        <v>272</v>
      </c>
      <c r="N4" s="116" t="s">
        <v>34</v>
      </c>
      <c r="O4" s="116" t="s">
        <v>33</v>
      </c>
      <c r="P4" s="116" t="s">
        <v>271</v>
      </c>
      <c r="Q4" s="116" t="s">
        <v>272</v>
      </c>
      <c r="R4" s="119" t="s">
        <v>34</v>
      </c>
      <c r="S4" s="119" t="s">
        <v>33</v>
      </c>
      <c r="T4" s="119" t="s">
        <v>271</v>
      </c>
      <c r="U4" s="119" t="s">
        <v>272</v>
      </c>
      <c r="V4" s="116" t="s">
        <v>34</v>
      </c>
      <c r="W4" s="116" t="s">
        <v>33</v>
      </c>
      <c r="X4" s="116" t="s">
        <v>271</v>
      </c>
      <c r="Y4" s="116" t="s">
        <v>272</v>
      </c>
    </row>
    <row r="5" spans="1:25" s="118" customFormat="1" x14ac:dyDescent="0.25">
      <c r="A5" s="117" t="s">
        <v>267</v>
      </c>
      <c r="B5" s="120">
        <v>40706</v>
      </c>
      <c r="C5" s="120">
        <f>B5/$B$5*100</f>
        <v>100</v>
      </c>
      <c r="D5" s="120">
        <v>83.14253427013216</v>
      </c>
      <c r="E5" s="120">
        <v>91.212597651451873</v>
      </c>
      <c r="F5" s="120">
        <v>44578</v>
      </c>
      <c r="G5" s="120">
        <f>F5/$F$5*100</f>
        <v>100</v>
      </c>
      <c r="H5" s="120">
        <v>84.030239131410113</v>
      </c>
      <c r="I5" s="120">
        <v>92.249540131903629</v>
      </c>
      <c r="J5" s="120">
        <v>53013</v>
      </c>
      <c r="K5" s="120">
        <f>J5/$J$5*100</f>
        <v>100</v>
      </c>
      <c r="L5" s="120">
        <v>84.564163507064308</v>
      </c>
      <c r="M5" s="120">
        <v>91.911417954086744</v>
      </c>
      <c r="N5" s="120">
        <v>58419</v>
      </c>
      <c r="O5" s="120">
        <f>N5/$N$5*100</f>
        <v>100</v>
      </c>
      <c r="P5" s="120">
        <v>84.503329396258067</v>
      </c>
      <c r="Q5" s="120">
        <v>92.800287577671654</v>
      </c>
      <c r="R5" s="120">
        <v>58021</v>
      </c>
      <c r="S5" s="120">
        <f>R5/$R$5*100</f>
        <v>100</v>
      </c>
      <c r="T5" s="120">
        <v>84.681408455559193</v>
      </c>
      <c r="U5" s="120">
        <v>93.166267385946469</v>
      </c>
      <c r="V5" s="120">
        <v>71835</v>
      </c>
      <c r="W5" s="120">
        <f>V5/$V$5*100</f>
        <v>100</v>
      </c>
      <c r="X5" s="121">
        <v>85.543258857103083</v>
      </c>
      <c r="Y5" s="121">
        <v>93.201085821674667</v>
      </c>
    </row>
    <row r="6" spans="1:25" x14ac:dyDescent="0.25">
      <c r="A6" s="43" t="s">
        <v>273</v>
      </c>
      <c r="B6" s="122">
        <f>SUM(B7:B9)</f>
        <v>28004</v>
      </c>
      <c r="C6" s="122">
        <f t="shared" ref="C6:C20" si="0">B6/$B$5*100</f>
        <v>68.795754925563799</v>
      </c>
      <c r="D6" s="122">
        <v>84.680759891444083</v>
      </c>
      <c r="E6" s="122">
        <v>91.786887587487499</v>
      </c>
      <c r="F6" s="122">
        <f>SUM(F7:F9)</f>
        <v>30863</v>
      </c>
      <c r="G6" s="122">
        <f t="shared" ref="G6:G20" si="1">F6/$F$5*100</f>
        <v>69.233702723316441</v>
      </c>
      <c r="H6" s="122">
        <v>85.322230502543491</v>
      </c>
      <c r="I6" s="122">
        <v>92.813401159964997</v>
      </c>
      <c r="J6" s="122">
        <f>SUM(J7:J9)</f>
        <v>36253</v>
      </c>
      <c r="K6" s="122">
        <f t="shared" ref="K6:K20" si="2">J6/$J$5*100</f>
        <v>68.385113085469612</v>
      </c>
      <c r="L6" s="122">
        <v>85.747386423192566</v>
      </c>
      <c r="M6" s="122">
        <v>92.875072407800729</v>
      </c>
      <c r="N6" s="122">
        <f>SUM(N7:N9)</f>
        <v>40131</v>
      </c>
      <c r="O6" s="122">
        <f t="shared" ref="O6:O20" si="3">N6/$N$5*100</f>
        <v>68.695116314897547</v>
      </c>
      <c r="P6" s="122">
        <v>85.779073534175581</v>
      </c>
      <c r="Q6" s="122">
        <v>93.032817522613442</v>
      </c>
      <c r="R6" s="122">
        <f>SUM(R7:R9)</f>
        <v>39428</v>
      </c>
      <c r="S6" s="122">
        <f t="shared" ref="S6:S20" si="4">R6/$R$5*100</f>
        <v>67.954706054704332</v>
      </c>
      <c r="T6" s="122">
        <v>86.550167393730348</v>
      </c>
      <c r="U6" s="122">
        <v>93.060768996652115</v>
      </c>
      <c r="V6" s="122">
        <f>SUM(V7:V9)</f>
        <v>52306</v>
      </c>
      <c r="W6" s="123">
        <f t="shared" ref="W6:W20" si="5">V6/$V$5*100</f>
        <v>72.81408784018933</v>
      </c>
      <c r="X6" s="123">
        <v>87.00913853095247</v>
      </c>
      <c r="Y6" s="123">
        <v>93.369785493060064</v>
      </c>
    </row>
    <row r="7" spans="1:25" x14ac:dyDescent="0.25">
      <c r="A7" s="115" t="s">
        <v>5</v>
      </c>
      <c r="B7" s="124">
        <v>10214</v>
      </c>
      <c r="C7" s="124">
        <f t="shared" si="0"/>
        <v>25.092124011202284</v>
      </c>
      <c r="D7" s="124">
        <v>86.60661836694733</v>
      </c>
      <c r="E7" s="124">
        <v>90.003916193459958</v>
      </c>
      <c r="F7" s="125">
        <v>11438</v>
      </c>
      <c r="G7" s="125">
        <f t="shared" si="1"/>
        <v>25.658396518462023</v>
      </c>
      <c r="H7" s="125">
        <v>86.641021157545026</v>
      </c>
      <c r="I7" s="125">
        <v>91.134813778632633</v>
      </c>
      <c r="J7" s="124">
        <v>13313</v>
      </c>
      <c r="K7" s="124">
        <f t="shared" si="2"/>
        <v>25.112708203648161</v>
      </c>
      <c r="L7" s="124">
        <v>87.350709832494559</v>
      </c>
      <c r="M7" s="124">
        <v>91.527078795162623</v>
      </c>
      <c r="N7" s="125">
        <v>15561</v>
      </c>
      <c r="O7" s="125">
        <f t="shared" si="3"/>
        <v>26.636881836388849</v>
      </c>
      <c r="P7" s="125">
        <v>87.128076601760824</v>
      </c>
      <c r="Q7" s="125">
        <v>91.883555041449782</v>
      </c>
      <c r="R7" s="124">
        <v>16804</v>
      </c>
      <c r="S7" s="124">
        <f t="shared" si="4"/>
        <v>28.961927577945918</v>
      </c>
      <c r="T7" s="124">
        <v>87.687455367769573</v>
      </c>
      <c r="U7" s="124">
        <v>92.150678409902412</v>
      </c>
      <c r="V7" s="125">
        <v>22431</v>
      </c>
      <c r="W7" s="126">
        <f t="shared" si="5"/>
        <v>31.225725621215283</v>
      </c>
      <c r="X7" s="126">
        <v>87.860550131514429</v>
      </c>
      <c r="Y7" s="126">
        <v>92.581694975703272</v>
      </c>
    </row>
    <row r="8" spans="1:25" x14ac:dyDescent="0.25">
      <c r="A8" s="115" t="s">
        <v>53</v>
      </c>
      <c r="B8" s="124">
        <v>16626</v>
      </c>
      <c r="C8" s="124">
        <f t="shared" si="0"/>
        <v>40.844101606642759</v>
      </c>
      <c r="D8" s="124">
        <v>83.531817635029469</v>
      </c>
      <c r="E8" s="124">
        <v>92.638036809815944</v>
      </c>
      <c r="F8" s="125">
        <v>18233</v>
      </c>
      <c r="G8" s="125">
        <f t="shared" si="1"/>
        <v>40.901341468886002</v>
      </c>
      <c r="H8" s="125">
        <v>84.676136675259144</v>
      </c>
      <c r="I8" s="125">
        <v>93.637909285361715</v>
      </c>
      <c r="J8" s="124">
        <v>21874</v>
      </c>
      <c r="K8" s="124">
        <f t="shared" si="2"/>
        <v>41.261577348952144</v>
      </c>
      <c r="L8" s="124">
        <v>84.927310962786876</v>
      </c>
      <c r="M8" s="124">
        <v>93.549419402029812</v>
      </c>
      <c r="N8" s="125">
        <v>23507</v>
      </c>
      <c r="O8" s="125">
        <f t="shared" si="3"/>
        <v>40.238620996593575</v>
      </c>
      <c r="P8" s="125">
        <v>85.140596418088236</v>
      </c>
      <c r="Q8" s="125">
        <v>93.784830050623214</v>
      </c>
      <c r="R8" s="124">
        <v>21782</v>
      </c>
      <c r="S8" s="124">
        <f t="shared" si="4"/>
        <v>37.541579772840869</v>
      </c>
      <c r="T8" s="124">
        <v>85.745110641814335</v>
      </c>
      <c r="U8" s="124">
        <v>93.646129831971351</v>
      </c>
      <c r="V8" s="125">
        <v>28947</v>
      </c>
      <c r="W8" s="126">
        <f t="shared" si="5"/>
        <v>40.29651284192942</v>
      </c>
      <c r="X8" s="126">
        <v>86.496009949217537</v>
      </c>
      <c r="Y8" s="126">
        <v>93.916468027774897</v>
      </c>
    </row>
    <row r="9" spans="1:25" x14ac:dyDescent="0.25">
      <c r="A9" s="115" t="s">
        <v>268</v>
      </c>
      <c r="B9" s="124">
        <v>1164</v>
      </c>
      <c r="C9" s="124">
        <f t="shared" si="0"/>
        <v>2.859529307718764</v>
      </c>
      <c r="D9" s="124">
        <v>84.192439862542955</v>
      </c>
      <c r="E9" s="124">
        <v>95.274914089347078</v>
      </c>
      <c r="F9" s="125">
        <v>1192</v>
      </c>
      <c r="G9" s="125">
        <f t="shared" si="1"/>
        <v>2.6739647359684149</v>
      </c>
      <c r="H9" s="125">
        <v>82.550335570469798</v>
      </c>
      <c r="I9" s="125">
        <v>96.308724832214764</v>
      </c>
      <c r="J9" s="124">
        <v>1066</v>
      </c>
      <c r="K9" s="124">
        <f t="shared" si="2"/>
        <v>2.0108275328692962</v>
      </c>
      <c r="L9" s="124">
        <v>82.551594746716688</v>
      </c>
      <c r="M9" s="124">
        <v>95.872420262664164</v>
      </c>
      <c r="N9" s="125">
        <v>1063</v>
      </c>
      <c r="O9" s="125">
        <f t="shared" si="3"/>
        <v>1.8196134819151304</v>
      </c>
      <c r="P9" s="125">
        <v>80.150517403574781</v>
      </c>
      <c r="Q9" s="125">
        <v>93.226716839134525</v>
      </c>
      <c r="R9" s="124">
        <v>842</v>
      </c>
      <c r="S9" s="124">
        <f t="shared" si="4"/>
        <v>1.4511987039175471</v>
      </c>
      <c r="T9" s="124">
        <v>84.679334916864619</v>
      </c>
      <c r="U9" s="124">
        <v>96.080760095011868</v>
      </c>
      <c r="V9" s="125">
        <v>928</v>
      </c>
      <c r="W9" s="126">
        <f t="shared" si="5"/>
        <v>1.2918493770446162</v>
      </c>
      <c r="X9" s="126">
        <v>82.435344827586206</v>
      </c>
      <c r="Y9" s="126">
        <v>95.366379310344826</v>
      </c>
    </row>
    <row r="10" spans="1:25" x14ac:dyDescent="0.25">
      <c r="A10" s="43" t="s">
        <v>274</v>
      </c>
      <c r="B10" s="122">
        <f>SUM(B11:B12)</f>
        <v>1380</v>
      </c>
      <c r="C10" s="122">
        <f t="shared" si="0"/>
        <v>3.3901636122438954</v>
      </c>
      <c r="D10" s="122">
        <v>91.666666666666657</v>
      </c>
      <c r="E10" s="122">
        <v>93.840579710144922</v>
      </c>
      <c r="F10" s="122">
        <f>SUM(F11:F12)</f>
        <v>1691</v>
      </c>
      <c r="G10" s="122">
        <f t="shared" si="1"/>
        <v>3.793350980304186</v>
      </c>
      <c r="H10" s="122">
        <v>91.602602010644588</v>
      </c>
      <c r="I10" s="122">
        <v>94.322885866351271</v>
      </c>
      <c r="J10" s="122">
        <f>SUM(J11:J12)</f>
        <v>2700</v>
      </c>
      <c r="K10" s="122">
        <f t="shared" si="2"/>
        <v>5.0930903740591926</v>
      </c>
      <c r="L10" s="122">
        <v>92.370370370370367</v>
      </c>
      <c r="M10" s="122">
        <v>94</v>
      </c>
      <c r="N10" s="122">
        <f>SUM(N11:N12)</f>
        <v>3590</v>
      </c>
      <c r="O10" s="122">
        <f t="shared" si="3"/>
        <v>6.1452609596193017</v>
      </c>
      <c r="P10" s="122">
        <v>92.061281337047348</v>
      </c>
      <c r="Q10" s="122">
        <v>93.899721448467972</v>
      </c>
      <c r="R10" s="122">
        <f>SUM(R11:R12)</f>
        <v>3501</v>
      </c>
      <c r="S10" s="122">
        <f t="shared" si="4"/>
        <v>6.0340221643887562</v>
      </c>
      <c r="T10" s="122">
        <v>91.630962582119395</v>
      </c>
      <c r="U10" s="122">
        <v>94.572979148814625</v>
      </c>
      <c r="V10" s="122">
        <f>SUM(V11:V12)</f>
        <v>4460</v>
      </c>
      <c r="W10" s="123">
        <f t="shared" si="5"/>
        <v>6.2086726526066682</v>
      </c>
      <c r="X10" s="123">
        <v>92.017937219730939</v>
      </c>
      <c r="Y10" s="123">
        <v>94.260089686098652</v>
      </c>
    </row>
    <row r="11" spans="1:25" x14ac:dyDescent="0.25">
      <c r="A11" s="115" t="s">
        <v>9</v>
      </c>
      <c r="B11" s="124">
        <v>1380</v>
      </c>
      <c r="C11" s="124">
        <f t="shared" si="0"/>
        <v>3.3901636122438954</v>
      </c>
      <c r="D11" s="124">
        <v>91.666666666666657</v>
      </c>
      <c r="E11" s="124">
        <v>91.666666666666657</v>
      </c>
      <c r="F11" s="125">
        <v>1690</v>
      </c>
      <c r="G11" s="125">
        <f t="shared" si="1"/>
        <v>3.7911077212975006</v>
      </c>
      <c r="H11" s="125">
        <v>91.597633136094672</v>
      </c>
      <c r="I11" s="125">
        <v>94.319526627218934</v>
      </c>
      <c r="J11" s="124">
        <v>2507</v>
      </c>
      <c r="K11" s="124">
        <f t="shared" si="2"/>
        <v>4.7290287288023691</v>
      </c>
      <c r="L11" s="124">
        <v>92.301555644196256</v>
      </c>
      <c r="M11" s="124">
        <v>94.136418029517358</v>
      </c>
      <c r="N11" s="125">
        <v>2847</v>
      </c>
      <c r="O11" s="125">
        <f t="shared" si="3"/>
        <v>4.8734144713192622</v>
      </c>
      <c r="P11" s="125">
        <v>92.026694766420789</v>
      </c>
      <c r="Q11" s="125">
        <v>94.239550403933976</v>
      </c>
      <c r="R11" s="124">
        <v>2889</v>
      </c>
      <c r="S11" s="124">
        <f t="shared" si="4"/>
        <v>4.979231657503318</v>
      </c>
      <c r="T11" s="124">
        <v>92.107995846313599</v>
      </c>
      <c r="U11" s="124">
        <v>95.154032537210114</v>
      </c>
      <c r="V11" s="125">
        <v>3727</v>
      </c>
      <c r="W11" s="126">
        <f t="shared" si="5"/>
        <v>5.1882786942298322</v>
      </c>
      <c r="X11" s="126">
        <v>92.299436544137379</v>
      </c>
      <c r="Y11" s="126">
        <v>94.231285215991406</v>
      </c>
    </row>
    <row r="12" spans="1:25" x14ac:dyDescent="0.25">
      <c r="A12" s="115" t="s">
        <v>10</v>
      </c>
      <c r="B12" s="124">
        <v>0</v>
      </c>
      <c r="C12" s="124">
        <f t="shared" si="0"/>
        <v>0</v>
      </c>
      <c r="D12" s="124">
        <v>0</v>
      </c>
      <c r="E12" s="124"/>
      <c r="F12" s="125">
        <v>1</v>
      </c>
      <c r="G12" s="125">
        <f t="shared" si="1"/>
        <v>2.2432590066849118E-3</v>
      </c>
      <c r="H12" s="125">
        <v>100</v>
      </c>
      <c r="I12" s="125">
        <v>100</v>
      </c>
      <c r="J12" s="124">
        <v>193</v>
      </c>
      <c r="K12" s="124">
        <f t="shared" si="2"/>
        <v>0.36406164525682377</v>
      </c>
      <c r="L12" s="124">
        <v>93.264248704663217</v>
      </c>
      <c r="M12" s="124">
        <v>92.2279792746114</v>
      </c>
      <c r="N12" s="125">
        <v>743</v>
      </c>
      <c r="O12" s="125">
        <f t="shared" si="3"/>
        <v>1.2718464883000393</v>
      </c>
      <c r="P12" s="125">
        <v>92.193808882907135</v>
      </c>
      <c r="Q12" s="125">
        <v>92.597577388963657</v>
      </c>
      <c r="R12" s="124">
        <v>612</v>
      </c>
      <c r="S12" s="124">
        <f t="shared" si="4"/>
        <v>1.054790506885438</v>
      </c>
      <c r="T12" s="124">
        <v>89.379084967320267</v>
      </c>
      <c r="U12" s="124">
        <v>91.830065359477118</v>
      </c>
      <c r="V12" s="125">
        <v>733</v>
      </c>
      <c r="W12" s="126">
        <f t="shared" si="5"/>
        <v>1.0203939583768358</v>
      </c>
      <c r="X12" s="126">
        <v>90.586630286493858</v>
      </c>
      <c r="Y12" s="126">
        <v>94.406548431105051</v>
      </c>
    </row>
    <row r="13" spans="1:25" x14ac:dyDescent="0.25">
      <c r="A13" s="43" t="s">
        <v>45</v>
      </c>
      <c r="B13" s="122">
        <f>SUM(B14:B17)</f>
        <v>5072</v>
      </c>
      <c r="C13" s="122">
        <f t="shared" si="0"/>
        <v>12.460079595145679</v>
      </c>
      <c r="D13" s="122">
        <v>74.802839116719241</v>
      </c>
      <c r="E13" s="122">
        <v>83.57649842271293</v>
      </c>
      <c r="F13" s="122">
        <f>SUM(F14:F17)</f>
        <v>5357</v>
      </c>
      <c r="G13" s="122">
        <f t="shared" si="1"/>
        <v>12.017138498811072</v>
      </c>
      <c r="H13" s="122">
        <v>77.506066828448766</v>
      </c>
      <c r="I13" s="122">
        <v>85.178271420571221</v>
      </c>
      <c r="J13" s="122">
        <f>SUM(J14:J17)</f>
        <v>6435</v>
      </c>
      <c r="K13" s="122">
        <f t="shared" si="2"/>
        <v>12.138532058174411</v>
      </c>
      <c r="L13" s="122">
        <v>80.73038073038073</v>
      </c>
      <c r="M13" s="122">
        <v>82.144522144522142</v>
      </c>
      <c r="N13" s="122">
        <f>SUM(N14:N17)</f>
        <v>7210</v>
      </c>
      <c r="O13" s="122">
        <f t="shared" si="3"/>
        <v>12.341875074890019</v>
      </c>
      <c r="P13" s="122">
        <v>78.307905686546462</v>
      </c>
      <c r="Q13" s="122">
        <v>88.36338418862691</v>
      </c>
      <c r="R13" s="122">
        <f>SUM(R14:R17)</f>
        <v>7575</v>
      </c>
      <c r="S13" s="122">
        <f t="shared" si="4"/>
        <v>13.055617793557506</v>
      </c>
      <c r="T13" s="122">
        <v>76.231846473029037</v>
      </c>
      <c r="U13" s="122">
        <v>91.753112033195023</v>
      </c>
      <c r="V13" s="122">
        <f>SUM(V14:V17)</f>
        <v>7770</v>
      </c>
      <c r="W13" s="123">
        <f t="shared" si="5"/>
        <v>10.816454374608478</v>
      </c>
      <c r="X13" s="123">
        <v>77.837837837837839</v>
      </c>
      <c r="Y13" s="123">
        <v>90.180180180180187</v>
      </c>
    </row>
    <row r="14" spans="1:25" x14ac:dyDescent="0.25">
      <c r="A14" s="115" t="s">
        <v>269</v>
      </c>
      <c r="B14" s="124">
        <v>1043</v>
      </c>
      <c r="C14" s="124">
        <f t="shared" si="0"/>
        <v>2.562275831572741</v>
      </c>
      <c r="D14" s="124">
        <v>93.192713326941515</v>
      </c>
      <c r="E14" s="124">
        <v>93.192713326941515</v>
      </c>
      <c r="F14" s="125">
        <v>975</v>
      </c>
      <c r="G14" s="125">
        <f t="shared" si="1"/>
        <v>2.187177531517789</v>
      </c>
      <c r="H14" s="125">
        <v>97.025641025641036</v>
      </c>
      <c r="I14" s="125">
        <v>35.07692307692308</v>
      </c>
      <c r="J14" s="124">
        <v>1054</v>
      </c>
      <c r="K14" s="124">
        <f t="shared" si="2"/>
        <v>1.9881915756512554</v>
      </c>
      <c r="L14" s="124">
        <v>96.774193548387103</v>
      </c>
      <c r="M14" s="124">
        <v>43.168880455407972</v>
      </c>
      <c r="N14" s="125">
        <v>1029</v>
      </c>
      <c r="O14" s="125">
        <f t="shared" si="3"/>
        <v>1.7614132388435269</v>
      </c>
      <c r="P14" s="125">
        <v>96.112730806608354</v>
      </c>
      <c r="Q14" s="125">
        <v>43.051506316812436</v>
      </c>
      <c r="R14" s="124">
        <v>995</v>
      </c>
      <c r="S14" s="124">
        <f t="shared" si="4"/>
        <v>1.7148963306389067</v>
      </c>
      <c r="T14" s="124">
        <v>93.869346733668351</v>
      </c>
      <c r="U14" s="124">
        <v>58.090452261306538</v>
      </c>
      <c r="V14" s="125">
        <v>1252</v>
      </c>
      <c r="W14" s="126">
        <f t="shared" si="5"/>
        <v>1.7428829957541587</v>
      </c>
      <c r="X14" s="126">
        <v>95.926517571884986</v>
      </c>
      <c r="Y14" s="126">
        <v>56.549520766773163</v>
      </c>
    </row>
    <row r="15" spans="1:25" x14ac:dyDescent="0.25">
      <c r="A15" s="115" t="s">
        <v>270</v>
      </c>
      <c r="B15" s="124">
        <v>76</v>
      </c>
      <c r="C15" s="124">
        <f t="shared" si="0"/>
        <v>0.18670466270328698</v>
      </c>
      <c r="D15" s="124">
        <v>67.10526315789474</v>
      </c>
      <c r="E15" s="124">
        <v>67.10526315789474</v>
      </c>
      <c r="F15" s="125">
        <v>63</v>
      </c>
      <c r="G15" s="125">
        <f t="shared" si="1"/>
        <v>0.14132531742114943</v>
      </c>
      <c r="H15" s="125">
        <v>82.539682539682531</v>
      </c>
      <c r="I15" s="125">
        <v>88.888888888888886</v>
      </c>
      <c r="J15" s="124">
        <v>91</v>
      </c>
      <c r="K15" s="124">
        <f t="shared" si="2"/>
        <v>0.17165600890347651</v>
      </c>
      <c r="L15" s="124">
        <v>83.516483516483518</v>
      </c>
      <c r="M15" s="124">
        <v>80.219780219780219</v>
      </c>
      <c r="N15" s="125">
        <v>101</v>
      </c>
      <c r="O15" s="125">
        <f t="shared" si="3"/>
        <v>0.17288895735976309</v>
      </c>
      <c r="P15" s="125">
        <v>78.21782178217822</v>
      </c>
      <c r="Q15" s="125">
        <v>77.227722772277232</v>
      </c>
      <c r="R15" s="124">
        <v>120</v>
      </c>
      <c r="S15" s="124">
        <f t="shared" si="4"/>
        <v>0.20682166801675256</v>
      </c>
      <c r="T15" s="124">
        <v>80.833333333333329</v>
      </c>
      <c r="U15" s="124">
        <v>75.828382838283829</v>
      </c>
      <c r="V15" s="125">
        <v>119</v>
      </c>
      <c r="W15" s="126">
        <f t="shared" si="5"/>
        <v>0.16565740934085055</v>
      </c>
      <c r="X15" s="126">
        <v>80.672268907563023</v>
      </c>
      <c r="Y15" s="126">
        <v>87.394957983193279</v>
      </c>
    </row>
    <row r="16" spans="1:25" x14ac:dyDescent="0.25">
      <c r="A16" s="115" t="s">
        <v>1</v>
      </c>
      <c r="B16" s="124">
        <v>1418</v>
      </c>
      <c r="C16" s="124">
        <f t="shared" si="0"/>
        <v>3.4835159435955387</v>
      </c>
      <c r="D16" s="124">
        <v>73.272214386459794</v>
      </c>
      <c r="E16" s="124">
        <v>73.272214386459794</v>
      </c>
      <c r="F16" s="125">
        <v>1581</v>
      </c>
      <c r="G16" s="125">
        <f t="shared" si="1"/>
        <v>3.5465924895688459</v>
      </c>
      <c r="H16" s="125">
        <v>79.759645793801397</v>
      </c>
      <c r="I16" s="125">
        <v>96.015180265654649</v>
      </c>
      <c r="J16" s="124">
        <v>2216</v>
      </c>
      <c r="K16" s="124">
        <f t="shared" si="2"/>
        <v>4.1801067662648785</v>
      </c>
      <c r="L16" s="124">
        <v>84.792418772563167</v>
      </c>
      <c r="M16" s="124">
        <v>83.709386281588451</v>
      </c>
      <c r="N16" s="125">
        <v>2530</v>
      </c>
      <c r="O16" s="125">
        <f t="shared" si="3"/>
        <v>4.3307827932693135</v>
      </c>
      <c r="P16" s="125">
        <v>83.636363636363626</v>
      </c>
      <c r="Q16" s="125">
        <v>95.652173913043484</v>
      </c>
      <c r="R16" s="124">
        <v>2704</v>
      </c>
      <c r="S16" s="124">
        <f t="shared" si="4"/>
        <v>4.6603815859774915</v>
      </c>
      <c r="T16" s="124">
        <v>74.963017751479285</v>
      </c>
      <c r="U16" s="124">
        <v>96.634615384615387</v>
      </c>
      <c r="V16" s="125">
        <v>2460</v>
      </c>
      <c r="W16" s="126">
        <f t="shared" si="5"/>
        <v>3.4245145124243059</v>
      </c>
      <c r="X16" s="126">
        <v>78.333333333333329</v>
      </c>
      <c r="Y16" s="126">
        <v>96.17886178861788</v>
      </c>
    </row>
    <row r="17" spans="1:25" x14ac:dyDescent="0.25">
      <c r="A17" s="115" t="s">
        <v>2</v>
      </c>
      <c r="B17" s="124">
        <v>2535</v>
      </c>
      <c r="C17" s="124">
        <f t="shared" si="0"/>
        <v>6.227583157274112</v>
      </c>
      <c r="D17" s="124">
        <v>68.323471400394482</v>
      </c>
      <c r="E17" s="124">
        <v>68.323471400394482</v>
      </c>
      <c r="F17" s="125">
        <v>2738</v>
      </c>
      <c r="G17" s="125">
        <f t="shared" si="1"/>
        <v>6.1420431603032881</v>
      </c>
      <c r="H17" s="125">
        <v>69.138056975894813</v>
      </c>
      <c r="I17" s="125">
        <v>96.676406135865605</v>
      </c>
      <c r="J17" s="124">
        <v>3074</v>
      </c>
      <c r="K17" s="124">
        <f t="shared" si="2"/>
        <v>5.7985777073547995</v>
      </c>
      <c r="L17" s="124">
        <v>72.218607677293434</v>
      </c>
      <c r="M17" s="124">
        <v>94.437215354586854</v>
      </c>
      <c r="N17" s="125">
        <v>3550</v>
      </c>
      <c r="O17" s="125">
        <f t="shared" si="3"/>
        <v>6.0767900854174153</v>
      </c>
      <c r="P17" s="125">
        <v>69.35211267605635</v>
      </c>
      <c r="Q17" s="125">
        <v>96.619718309859167</v>
      </c>
      <c r="R17" s="124">
        <v>3756</v>
      </c>
      <c r="S17" s="124">
        <f t="shared" si="4"/>
        <v>6.4735182089243546</v>
      </c>
      <c r="T17" s="124">
        <v>71.51224707135249</v>
      </c>
      <c r="U17" s="124">
        <v>97.231096911608091</v>
      </c>
      <c r="V17" s="125">
        <v>3939</v>
      </c>
      <c r="W17" s="126">
        <f t="shared" si="5"/>
        <v>5.4833994570891633</v>
      </c>
      <c r="X17" s="126">
        <v>71.693323178471687</v>
      </c>
      <c r="Y17" s="126">
        <v>97.207413048997211</v>
      </c>
    </row>
    <row r="18" spans="1:25" x14ac:dyDescent="0.25">
      <c r="A18" s="43" t="s">
        <v>37</v>
      </c>
      <c r="B18" s="122">
        <f>SUM(B19:B20)</f>
        <v>6250</v>
      </c>
      <c r="C18" s="122">
        <f t="shared" si="0"/>
        <v>15.354001867046627</v>
      </c>
      <c r="D18" s="122">
        <v>81.135999999999996</v>
      </c>
      <c r="E18" s="122">
        <v>94.256</v>
      </c>
      <c r="F18" s="122">
        <f>SUM(F19:F20)</f>
        <v>6667</v>
      </c>
      <c r="G18" s="122">
        <f t="shared" si="1"/>
        <v>14.955807797568307</v>
      </c>
      <c r="H18" s="122">
        <v>81.370931453427332</v>
      </c>
      <c r="I18" s="122">
        <v>94.795260236988156</v>
      </c>
      <c r="J18" s="122">
        <f>SUM(J19:J20)</f>
        <v>7625</v>
      </c>
      <c r="K18" s="122">
        <f t="shared" si="2"/>
        <v>14.383264482296795</v>
      </c>
      <c r="L18" s="122">
        <v>79.409836065573771</v>
      </c>
      <c r="M18" s="122">
        <v>94.832786885245895</v>
      </c>
      <c r="N18" s="122">
        <f>SUM(N19:N20)</f>
        <v>7488</v>
      </c>
      <c r="O18" s="122">
        <f t="shared" si="3"/>
        <v>12.817747650593128</v>
      </c>
      <c r="P18" s="122">
        <v>80.008012820512818</v>
      </c>
      <c r="Q18" s="122">
        <v>95.299145299145295</v>
      </c>
      <c r="R18" s="122">
        <f>SUM(R19:R20)</f>
        <v>7380</v>
      </c>
      <c r="S18" s="122">
        <f t="shared" si="4"/>
        <v>12.719532583030283</v>
      </c>
      <c r="T18" s="122">
        <v>80.230352303523034</v>
      </c>
      <c r="U18" s="122">
        <v>94.539295392953932</v>
      </c>
      <c r="V18" s="122">
        <f>SUM(V19:V20)</f>
        <v>7299</v>
      </c>
      <c r="W18" s="123">
        <f t="shared" si="5"/>
        <v>10.160785132595532</v>
      </c>
      <c r="X18" s="123">
        <v>79.284833538840942</v>
      </c>
      <c r="Y18" s="123">
        <v>94.56089875325388</v>
      </c>
    </row>
    <row r="19" spans="1:25" x14ac:dyDescent="0.25">
      <c r="A19" s="115" t="s">
        <v>11</v>
      </c>
      <c r="B19" s="124">
        <v>5934</v>
      </c>
      <c r="C19" s="124">
        <f t="shared" si="0"/>
        <v>14.57770353264875</v>
      </c>
      <c r="D19" s="124">
        <v>81.614425345466799</v>
      </c>
      <c r="E19" s="124">
        <v>81.614425345466799</v>
      </c>
      <c r="F19" s="125">
        <v>6318</v>
      </c>
      <c r="G19" s="125">
        <f t="shared" si="1"/>
        <v>14.172910404235273</v>
      </c>
      <c r="H19" s="125">
        <v>81.513137068692615</v>
      </c>
      <c r="I19" s="125">
        <v>94.66603355492245</v>
      </c>
      <c r="J19" s="124">
        <v>7203</v>
      </c>
      <c r="K19" s="124">
        <f t="shared" si="2"/>
        <v>13.587233320129025</v>
      </c>
      <c r="L19" s="124">
        <v>79.813966402887687</v>
      </c>
      <c r="M19" s="124">
        <v>94.599472442038035</v>
      </c>
      <c r="N19" s="125">
        <v>6975</v>
      </c>
      <c r="O19" s="125">
        <f t="shared" si="3"/>
        <v>11.939608688953935</v>
      </c>
      <c r="P19" s="125">
        <v>80.516129032258064</v>
      </c>
      <c r="Q19" s="125">
        <v>95.096774193548384</v>
      </c>
      <c r="R19" s="124">
        <v>6901</v>
      </c>
      <c r="S19" s="124">
        <f t="shared" si="4"/>
        <v>11.89396942486341</v>
      </c>
      <c r="T19" s="124">
        <v>80.510071004202288</v>
      </c>
      <c r="U19" s="124">
        <v>94.348645123895096</v>
      </c>
      <c r="V19" s="125">
        <v>6876</v>
      </c>
      <c r="W19" s="126">
        <f t="shared" si="5"/>
        <v>9.5719356859469613</v>
      </c>
      <c r="X19" s="126">
        <v>79.901105293775458</v>
      </c>
      <c r="Y19" s="126">
        <v>94.3717277486911</v>
      </c>
    </row>
    <row r="20" spans="1:25" ht="24" x14ac:dyDescent="0.25">
      <c r="A20" s="115" t="s">
        <v>3</v>
      </c>
      <c r="B20" s="124">
        <v>316</v>
      </c>
      <c r="C20" s="124">
        <f t="shared" si="0"/>
        <v>0.77629833439787743</v>
      </c>
      <c r="D20" s="124">
        <v>72.151898734177209</v>
      </c>
      <c r="E20" s="124">
        <v>72.151898734177209</v>
      </c>
      <c r="F20" s="125">
        <v>349</v>
      </c>
      <c r="G20" s="125">
        <f t="shared" si="1"/>
        <v>0.78289739333303432</v>
      </c>
      <c r="H20" s="125">
        <v>78.796561604584525</v>
      </c>
      <c r="I20" s="125">
        <v>97.134670487106007</v>
      </c>
      <c r="J20" s="124">
        <v>422</v>
      </c>
      <c r="K20" s="124">
        <f t="shared" si="2"/>
        <v>0.79603116216777015</v>
      </c>
      <c r="L20" s="124">
        <v>72.511848341232238</v>
      </c>
      <c r="M20" s="124">
        <v>98.815165876777257</v>
      </c>
      <c r="N20" s="125">
        <v>513</v>
      </c>
      <c r="O20" s="125">
        <f t="shared" si="3"/>
        <v>0.87813896163919281</v>
      </c>
      <c r="P20" s="125">
        <v>73.099415204678365</v>
      </c>
      <c r="Q20" s="125">
        <v>98.050682261208578</v>
      </c>
      <c r="R20" s="124">
        <v>479</v>
      </c>
      <c r="S20" s="124">
        <f t="shared" si="4"/>
        <v>0.82556315816687054</v>
      </c>
      <c r="T20" s="124">
        <v>76.200417536534445</v>
      </c>
      <c r="U20" s="124">
        <v>97.28601252609603</v>
      </c>
      <c r="V20" s="125">
        <v>423</v>
      </c>
      <c r="W20" s="126">
        <f t="shared" si="5"/>
        <v>0.58884944664856964</v>
      </c>
      <c r="X20" s="126">
        <v>69.267139479905438</v>
      </c>
      <c r="Y20" s="126">
        <v>97.635933806146568</v>
      </c>
    </row>
    <row r="21" spans="1:25" s="118" customFormat="1" x14ac:dyDescent="0.25"/>
    <row r="22" spans="1:25" ht="28.5" customHeight="1" x14ac:dyDescent="0.25">
      <c r="A22" s="136" t="s">
        <v>286</v>
      </c>
      <c r="B22" s="136"/>
      <c r="C22" s="136"/>
      <c r="D22" s="136"/>
      <c r="E22" s="136"/>
      <c r="F22" s="136"/>
      <c r="G22" s="136"/>
      <c r="H22" s="136"/>
      <c r="I22" s="136"/>
      <c r="J22" s="136"/>
      <c r="K22" s="136"/>
      <c r="L22" s="136"/>
      <c r="M22" s="136"/>
      <c r="N22" s="136"/>
      <c r="O22" s="136"/>
      <c r="P22" s="136"/>
    </row>
    <row r="23" spans="1:25" x14ac:dyDescent="0.25">
      <c r="A23" s="108" t="s">
        <v>281</v>
      </c>
    </row>
    <row r="24" spans="1:25" x14ac:dyDescent="0.25">
      <c r="A24" s="108" t="s">
        <v>282</v>
      </c>
    </row>
  </sheetData>
  <mergeCells count="7">
    <mergeCell ref="A22:P22"/>
    <mergeCell ref="J3:M3"/>
    <mergeCell ref="N3:Q3"/>
    <mergeCell ref="R3:U3"/>
    <mergeCell ref="V3:Y3"/>
    <mergeCell ref="B3:E3"/>
    <mergeCell ref="F3:I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
  <sheetViews>
    <sheetView showGridLines="0" topLeftCell="A22" zoomScale="85" zoomScaleNormal="85" workbookViewId="0">
      <selection activeCell="A54" sqref="A54"/>
    </sheetView>
  </sheetViews>
  <sheetFormatPr baseColWidth="10" defaultRowHeight="15" x14ac:dyDescent="0.25"/>
  <cols>
    <col min="1" max="1" width="39.140625" customWidth="1"/>
    <col min="2" max="2" width="12.140625" customWidth="1"/>
    <col min="3" max="3" width="11.28515625" customWidth="1"/>
    <col min="4" max="4" width="14.28515625" customWidth="1"/>
    <col min="5" max="5" width="12.42578125" customWidth="1"/>
    <col min="6" max="6" width="15.7109375" customWidth="1"/>
    <col min="7" max="7" width="13" customWidth="1"/>
    <col min="8" max="8" width="12.140625" customWidth="1"/>
    <col min="9" max="9" width="10.85546875" customWidth="1"/>
    <col min="10" max="10" width="10" customWidth="1"/>
    <col min="11" max="11" width="6" customWidth="1"/>
    <col min="12" max="12" width="5.5703125" customWidth="1"/>
    <col min="13" max="13" width="6.140625" customWidth="1"/>
    <col min="14" max="14" width="6.7109375" customWidth="1"/>
    <col min="15" max="15" width="6.140625" customWidth="1"/>
    <col min="16" max="16" width="5.5703125" customWidth="1"/>
    <col min="17" max="17" width="5.28515625" customWidth="1"/>
    <col min="18" max="18" width="7" customWidth="1"/>
    <col min="19" max="19" width="3.28515625" customWidth="1"/>
    <col min="20" max="20" width="5" customWidth="1"/>
  </cols>
  <sheetData>
    <row r="1" spans="1:8" x14ac:dyDescent="0.25">
      <c r="A1" s="107" t="s">
        <v>145</v>
      </c>
    </row>
    <row r="3" spans="1:8" ht="45" x14ac:dyDescent="0.25">
      <c r="A3" s="5" t="s">
        <v>147</v>
      </c>
      <c r="B3" s="130" t="s">
        <v>15</v>
      </c>
      <c r="C3" s="130" t="s">
        <v>16</v>
      </c>
      <c r="D3" s="130" t="s">
        <v>17</v>
      </c>
      <c r="E3" s="130" t="s">
        <v>13</v>
      </c>
      <c r="F3" s="130" t="s">
        <v>14</v>
      </c>
      <c r="G3" s="130" t="s">
        <v>18</v>
      </c>
      <c r="H3" s="130" t="s">
        <v>19</v>
      </c>
    </row>
    <row r="4" spans="1:8" x14ac:dyDescent="0.25">
      <c r="A4" s="91" t="s">
        <v>5</v>
      </c>
      <c r="B4" s="15">
        <v>11.63</v>
      </c>
      <c r="C4" s="15">
        <v>2.58</v>
      </c>
      <c r="D4" s="15">
        <v>13.69</v>
      </c>
      <c r="E4" s="15">
        <v>5.8</v>
      </c>
      <c r="F4" s="15">
        <v>0.16</v>
      </c>
      <c r="G4" s="15">
        <v>60.38</v>
      </c>
      <c r="H4" s="15">
        <v>5.76</v>
      </c>
    </row>
    <row r="5" spans="1:8" x14ac:dyDescent="0.25">
      <c r="A5" s="91" t="s">
        <v>53</v>
      </c>
      <c r="B5" s="15">
        <v>21.15</v>
      </c>
      <c r="C5" s="15">
        <v>11.52</v>
      </c>
      <c r="D5" s="15">
        <v>25.14</v>
      </c>
      <c r="E5" s="15">
        <v>7.39</v>
      </c>
      <c r="F5" s="15">
        <v>0.18</v>
      </c>
      <c r="G5" s="15">
        <v>30.28</v>
      </c>
      <c r="H5" s="15">
        <v>4.3499999999999996</v>
      </c>
    </row>
    <row r="6" spans="1:8" x14ac:dyDescent="0.25">
      <c r="A6" s="91" t="s">
        <v>9</v>
      </c>
      <c r="B6" s="15">
        <v>7.04</v>
      </c>
      <c r="C6" s="15">
        <v>2.58</v>
      </c>
      <c r="D6" s="15">
        <v>40.799999999999997</v>
      </c>
      <c r="E6" s="15">
        <v>12.2</v>
      </c>
      <c r="F6" s="15">
        <v>13.69</v>
      </c>
      <c r="G6" s="15">
        <v>20.86</v>
      </c>
      <c r="H6" s="15">
        <v>2.84</v>
      </c>
    </row>
    <row r="7" spans="1:8" x14ac:dyDescent="0.25">
      <c r="A7" s="91" t="s">
        <v>10</v>
      </c>
      <c r="B7" s="15">
        <v>10.199999999999999</v>
      </c>
      <c r="C7" s="15">
        <v>4</v>
      </c>
      <c r="D7" s="15">
        <v>47.8</v>
      </c>
      <c r="E7" s="15">
        <v>4.8</v>
      </c>
      <c r="F7" s="15">
        <v>0.4</v>
      </c>
      <c r="G7" s="15">
        <v>30.8</v>
      </c>
      <c r="H7" s="15">
        <v>2</v>
      </c>
    </row>
    <row r="8" spans="1:8" x14ac:dyDescent="0.25">
      <c r="A8" s="91" t="s">
        <v>21</v>
      </c>
      <c r="B8" s="15">
        <v>14.81</v>
      </c>
      <c r="C8" s="15" t="s">
        <v>38</v>
      </c>
      <c r="D8" s="15">
        <v>19.579999999999998</v>
      </c>
      <c r="E8" s="15" t="s">
        <v>38</v>
      </c>
      <c r="F8" s="15">
        <v>1.06</v>
      </c>
      <c r="G8" s="15">
        <v>62.7</v>
      </c>
      <c r="H8" s="15">
        <v>1.85</v>
      </c>
    </row>
    <row r="9" spans="1:8" x14ac:dyDescent="0.25">
      <c r="A9" s="91" t="s">
        <v>11</v>
      </c>
      <c r="B9" s="15">
        <v>49.71</v>
      </c>
      <c r="C9" s="15">
        <v>12.11</v>
      </c>
      <c r="D9" s="15">
        <v>14.21</v>
      </c>
      <c r="E9" s="15">
        <v>4.21</v>
      </c>
      <c r="F9" s="15">
        <v>1.33</v>
      </c>
      <c r="G9" s="15">
        <v>16.27</v>
      </c>
      <c r="H9" s="15">
        <v>2.17</v>
      </c>
    </row>
    <row r="10" spans="1:8" x14ac:dyDescent="0.25">
      <c r="B10" s="49"/>
      <c r="C10" s="49"/>
      <c r="D10" s="49"/>
      <c r="E10" s="49"/>
      <c r="F10" s="49"/>
      <c r="G10" s="49"/>
      <c r="H10" s="49"/>
    </row>
    <row r="11" spans="1:8" x14ac:dyDescent="0.25">
      <c r="B11" s="49"/>
      <c r="C11" s="49"/>
      <c r="D11" s="49"/>
      <c r="E11" s="49"/>
      <c r="F11" s="49"/>
      <c r="G11" s="49"/>
      <c r="H11" s="49"/>
    </row>
    <row r="12" spans="1:8" x14ac:dyDescent="0.25">
      <c r="A12" s="21"/>
      <c r="B12" s="49"/>
      <c r="C12" s="49"/>
      <c r="D12" s="49"/>
      <c r="E12" s="49"/>
      <c r="F12" s="49"/>
      <c r="G12" s="49"/>
      <c r="H12" s="49"/>
    </row>
    <row r="13" spans="1:8" ht="45" x14ac:dyDescent="0.25">
      <c r="A13" s="5" t="s">
        <v>146</v>
      </c>
      <c r="B13" s="131" t="s">
        <v>15</v>
      </c>
      <c r="C13" s="131" t="s">
        <v>16</v>
      </c>
      <c r="D13" s="131" t="s">
        <v>17</v>
      </c>
      <c r="E13" s="131" t="s">
        <v>13</v>
      </c>
      <c r="F13" s="131" t="s">
        <v>14</v>
      </c>
      <c r="G13" s="131" t="s">
        <v>18</v>
      </c>
      <c r="H13" s="131" t="s">
        <v>19</v>
      </c>
    </row>
    <row r="14" spans="1:8" x14ac:dyDescent="0.25">
      <c r="A14" s="91" t="s">
        <v>5</v>
      </c>
      <c r="B14" s="15">
        <v>13.95</v>
      </c>
      <c r="C14" s="15">
        <v>2.0699999999999998</v>
      </c>
      <c r="D14" s="15">
        <v>10.71</v>
      </c>
      <c r="E14" s="15">
        <v>6.73</v>
      </c>
      <c r="F14" s="15">
        <v>0.1</v>
      </c>
      <c r="G14" s="15">
        <v>61.51</v>
      </c>
      <c r="H14" s="15">
        <v>4.92</v>
      </c>
    </row>
    <row r="15" spans="1:8" x14ac:dyDescent="0.25">
      <c r="A15" s="91" t="s">
        <v>6</v>
      </c>
      <c r="B15" s="15">
        <v>16.010000000000002</v>
      </c>
      <c r="C15" s="15">
        <v>6.42</v>
      </c>
      <c r="D15" s="15">
        <v>11.84</v>
      </c>
      <c r="E15" s="15">
        <v>17.95</v>
      </c>
      <c r="F15" s="15">
        <v>0.35</v>
      </c>
      <c r="G15" s="15">
        <v>42.69</v>
      </c>
      <c r="H15" s="15">
        <v>4.74</v>
      </c>
    </row>
    <row r="16" spans="1:8" x14ac:dyDescent="0.25">
      <c r="A16" s="91" t="s">
        <v>9</v>
      </c>
      <c r="B16" s="15">
        <v>10.42</v>
      </c>
      <c r="C16" s="15">
        <v>2.82</v>
      </c>
      <c r="D16" s="15">
        <v>12.6</v>
      </c>
      <c r="E16" s="15">
        <v>33.33</v>
      </c>
      <c r="F16" s="15">
        <v>19.760000000000002</v>
      </c>
      <c r="G16" s="15">
        <v>19.440000000000001</v>
      </c>
      <c r="H16" s="15">
        <v>1.63</v>
      </c>
    </row>
    <row r="17" spans="1:8" x14ac:dyDescent="0.25">
      <c r="A17" s="91" t="s">
        <v>10</v>
      </c>
      <c r="B17" s="15">
        <v>4.8600000000000003</v>
      </c>
      <c r="C17" s="15">
        <v>1.39</v>
      </c>
      <c r="D17" s="15">
        <v>48.61</v>
      </c>
      <c r="E17" s="15">
        <v>6.94</v>
      </c>
      <c r="F17" s="15" t="s">
        <v>38</v>
      </c>
      <c r="G17" s="15">
        <v>36.81</v>
      </c>
      <c r="H17" s="15">
        <v>1.39</v>
      </c>
    </row>
    <row r="18" spans="1:8" x14ac:dyDescent="0.25">
      <c r="A18" s="91" t="s">
        <v>20</v>
      </c>
      <c r="B18" s="15">
        <v>18.52</v>
      </c>
      <c r="C18" s="15">
        <v>1.85</v>
      </c>
      <c r="D18" s="15">
        <v>27.78</v>
      </c>
      <c r="E18" s="15">
        <v>1.1100000000000001</v>
      </c>
      <c r="F18" s="15">
        <v>3.7</v>
      </c>
      <c r="G18" s="15">
        <v>42.59</v>
      </c>
      <c r="H18" s="15">
        <v>4.4400000000000004</v>
      </c>
    </row>
    <row r="19" spans="1:8" x14ac:dyDescent="0.25">
      <c r="A19" s="91" t="s">
        <v>11</v>
      </c>
      <c r="B19" s="15">
        <v>58.75</v>
      </c>
      <c r="C19" s="15">
        <v>10.45</v>
      </c>
      <c r="D19" s="15">
        <v>9.89</v>
      </c>
      <c r="E19" s="15">
        <v>4.6399999999999997</v>
      </c>
      <c r="F19" s="15">
        <v>1.61</v>
      </c>
      <c r="G19" s="15">
        <v>13.17</v>
      </c>
      <c r="H19" s="15">
        <v>1.48</v>
      </c>
    </row>
    <row r="20" spans="1:8" x14ac:dyDescent="0.25">
      <c r="A20" s="91" t="s">
        <v>58</v>
      </c>
      <c r="B20" s="15">
        <v>3.13</v>
      </c>
      <c r="C20" s="15">
        <v>1.88</v>
      </c>
      <c r="D20" s="15">
        <v>0.63</v>
      </c>
      <c r="E20" s="15">
        <v>16.93</v>
      </c>
      <c r="F20" s="15">
        <v>46.08</v>
      </c>
      <c r="G20" s="15">
        <v>29.15</v>
      </c>
      <c r="H20" s="15">
        <v>2.19</v>
      </c>
    </row>
    <row r="21" spans="1:8" x14ac:dyDescent="0.25">
      <c r="A21" s="91" t="s">
        <v>1</v>
      </c>
      <c r="B21" s="15">
        <v>2.85</v>
      </c>
      <c r="C21" s="15">
        <v>0.25</v>
      </c>
      <c r="D21" s="15">
        <v>3.35</v>
      </c>
      <c r="E21" s="15">
        <v>9.39</v>
      </c>
      <c r="F21" s="15">
        <v>48.05</v>
      </c>
      <c r="G21" s="15">
        <v>34.17</v>
      </c>
      <c r="H21" s="15">
        <v>1.95</v>
      </c>
    </row>
    <row r="22" spans="1:8" x14ac:dyDescent="0.25">
      <c r="A22" s="91" t="s">
        <v>2</v>
      </c>
      <c r="B22" s="15">
        <v>12.99</v>
      </c>
      <c r="C22" s="15">
        <v>3.07</v>
      </c>
      <c r="D22" s="15">
        <v>5.31</v>
      </c>
      <c r="E22" s="15">
        <v>6.54</v>
      </c>
      <c r="F22" s="15">
        <v>29.12</v>
      </c>
      <c r="G22" s="15">
        <v>39.99</v>
      </c>
      <c r="H22" s="15">
        <v>2.97</v>
      </c>
    </row>
    <row r="23" spans="1:8" x14ac:dyDescent="0.25">
      <c r="A23" s="108"/>
    </row>
    <row r="24" spans="1:8" x14ac:dyDescent="0.25">
      <c r="A24" s="108"/>
    </row>
    <row r="25" spans="1:8" x14ac:dyDescent="0.25">
      <c r="A25" s="5" t="s">
        <v>146</v>
      </c>
      <c r="G25" s="5" t="s">
        <v>147</v>
      </c>
    </row>
    <row r="53" spans="1:1" x14ac:dyDescent="0.25">
      <c r="A53" t="s">
        <v>325</v>
      </c>
    </row>
    <row r="54" spans="1:1" x14ac:dyDescent="0.25">
      <c r="A54" t="s">
        <v>276</v>
      </c>
    </row>
    <row r="55" spans="1:1" x14ac:dyDescent="0.25">
      <c r="A55" t="s">
        <v>287</v>
      </c>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
  <sheetViews>
    <sheetView showGridLines="0" zoomScaleNormal="100" workbookViewId="0">
      <selection activeCell="G6" sqref="G6"/>
    </sheetView>
  </sheetViews>
  <sheetFormatPr baseColWidth="10" defaultRowHeight="15" x14ac:dyDescent="0.25"/>
  <cols>
    <col min="1" max="1" width="31.5703125" customWidth="1"/>
    <col min="2" max="2" width="15.85546875" customWidth="1"/>
    <col min="3" max="3" width="14.7109375" customWidth="1"/>
    <col min="4" max="4" width="14" customWidth="1"/>
    <col min="5" max="5" width="15.28515625" customWidth="1"/>
    <col min="6" max="6" width="13.7109375" customWidth="1"/>
    <col min="7" max="7" width="14.140625" customWidth="1"/>
    <col min="8" max="8" width="13.28515625" customWidth="1"/>
    <col min="9" max="9" width="13" customWidth="1"/>
    <col min="10" max="10" width="17.7109375" customWidth="1"/>
    <col min="12" max="12" width="12.42578125" bestFit="1" customWidth="1"/>
  </cols>
  <sheetData>
    <row r="1" spans="1:5" x14ac:dyDescent="0.25">
      <c r="A1" s="5" t="s">
        <v>148</v>
      </c>
    </row>
    <row r="4" spans="1:5" ht="60" x14ac:dyDescent="0.25">
      <c r="A4" s="7"/>
      <c r="B4" s="130" t="s">
        <v>127</v>
      </c>
      <c r="C4" s="130" t="s">
        <v>131</v>
      </c>
      <c r="D4" s="130" t="s">
        <v>126</v>
      </c>
      <c r="E4" s="130" t="s">
        <v>130</v>
      </c>
    </row>
    <row r="5" spans="1:5" x14ac:dyDescent="0.25">
      <c r="A5" s="99" t="s">
        <v>23</v>
      </c>
      <c r="B5" s="13">
        <v>1.0185179651270722</v>
      </c>
      <c r="C5" s="13">
        <v>1.0137780756919781</v>
      </c>
      <c r="D5" s="13">
        <v>2.0032560892157174</v>
      </c>
      <c r="E5" s="13">
        <v>2.0027372437097108</v>
      </c>
    </row>
    <row r="6" spans="1:5" ht="25.5" x14ac:dyDescent="0.25">
      <c r="A6" s="99" t="s">
        <v>24</v>
      </c>
      <c r="B6" s="13">
        <v>1.3957775630490059</v>
      </c>
      <c r="C6" s="13">
        <v>1.3884006257344719</v>
      </c>
      <c r="D6" s="13">
        <v>2.6192516835450381</v>
      </c>
      <c r="E6" s="13">
        <v>2.6266914999871798</v>
      </c>
    </row>
    <row r="7" spans="1:5" ht="25.5" x14ac:dyDescent="0.25">
      <c r="A7" s="99" t="s">
        <v>25</v>
      </c>
      <c r="B7" s="13">
        <v>1.7608599876085003</v>
      </c>
      <c r="C7" s="13">
        <v>1.7204543664638545</v>
      </c>
      <c r="D7" s="13">
        <v>2.6610010123058836</v>
      </c>
      <c r="E7" s="13">
        <v>2.6103402180182838</v>
      </c>
    </row>
    <row r="8" spans="1:5" ht="25.5" x14ac:dyDescent="0.25">
      <c r="A8" s="99" t="s">
        <v>26</v>
      </c>
      <c r="B8" s="13">
        <v>2.0643101901769292</v>
      </c>
      <c r="C8" s="13">
        <v>2.0162352791412754</v>
      </c>
      <c r="D8" s="13">
        <v>2.9534754741693372</v>
      </c>
      <c r="E8" s="13">
        <v>2.8798386155176767</v>
      </c>
    </row>
    <row r="9" spans="1:5" ht="25.5" x14ac:dyDescent="0.25">
      <c r="A9" s="99" t="s">
        <v>27</v>
      </c>
      <c r="B9" s="13">
        <v>2.2284232445934848</v>
      </c>
      <c r="C9" s="13">
        <v>2.2241758349548726</v>
      </c>
      <c r="D9" s="13">
        <v>2.7607889550656335</v>
      </c>
      <c r="E9" s="13">
        <v>2.7482813831478854</v>
      </c>
    </row>
    <row r="10" spans="1:5" ht="25.5" x14ac:dyDescent="0.25">
      <c r="A10" s="99" t="s">
        <v>28</v>
      </c>
      <c r="B10" s="13">
        <v>2.1605397272261344</v>
      </c>
      <c r="C10" s="13">
        <v>2.1880854564465713</v>
      </c>
      <c r="D10" s="13">
        <v>2.6178309083545881</v>
      </c>
      <c r="E10" s="13">
        <v>2.6418694361310946</v>
      </c>
    </row>
    <row r="11" spans="1:5" ht="25.5" x14ac:dyDescent="0.25">
      <c r="A11" s="99" t="s">
        <v>29</v>
      </c>
      <c r="B11" s="13">
        <v>2.2788262628267386</v>
      </c>
      <c r="C11" s="13">
        <v>2.2721023545122994</v>
      </c>
      <c r="D11" s="13">
        <v>2.5252485188293634</v>
      </c>
      <c r="E11" s="13">
        <v>2.29446483344443</v>
      </c>
    </row>
    <row r="12" spans="1:5" ht="25.5" x14ac:dyDescent="0.25">
      <c r="A12" s="99" t="s">
        <v>30</v>
      </c>
      <c r="B12" s="13">
        <v>2.159743700502426</v>
      </c>
      <c r="C12" s="13">
        <v>2.1700416814468304</v>
      </c>
      <c r="D12" s="13">
        <v>2.0440880603002061</v>
      </c>
      <c r="E12" s="13">
        <v>2.0254339299950437</v>
      </c>
    </row>
    <row r="13" spans="1:5" x14ac:dyDescent="0.25">
      <c r="A13" s="99" t="s">
        <v>31</v>
      </c>
      <c r="B13" s="13">
        <v>2.2529909937494033</v>
      </c>
      <c r="C13" s="13">
        <v>2.2529909937494033</v>
      </c>
      <c r="D13" s="13">
        <v>1.5485278656210624</v>
      </c>
      <c r="E13" s="13">
        <v>1.5485278656210624</v>
      </c>
    </row>
    <row r="14" spans="1:5" x14ac:dyDescent="0.25">
      <c r="A14" s="9" t="s">
        <v>93</v>
      </c>
      <c r="B14" s="13">
        <v>1.887873910503657</v>
      </c>
      <c r="C14" s="13">
        <v>1.8774302371397247</v>
      </c>
      <c r="D14" s="13">
        <v>2.1810638054593197</v>
      </c>
      <c r="E14" s="13">
        <v>2.1489850586163466</v>
      </c>
    </row>
    <row r="17" spans="1:1" x14ac:dyDescent="0.25">
      <c r="A17" s="14" t="s">
        <v>288</v>
      </c>
    </row>
    <row r="18" spans="1:1" x14ac:dyDescent="0.25">
      <c r="A18" s="14" t="s">
        <v>277</v>
      </c>
    </row>
    <row r="19" spans="1:1" x14ac:dyDescent="0.25">
      <c r="A19" s="14" t="s">
        <v>289</v>
      </c>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3"/>
  <sheetViews>
    <sheetView showGridLines="0" workbookViewId="0">
      <selection activeCell="A45" sqref="A45"/>
    </sheetView>
  </sheetViews>
  <sheetFormatPr baseColWidth="10" defaultRowHeight="15" x14ac:dyDescent="0.25"/>
  <cols>
    <col min="13" max="13" width="3.5703125" bestFit="1" customWidth="1"/>
    <col min="14" max="14" width="20.85546875" customWidth="1"/>
    <col min="15" max="15" width="13.7109375" customWidth="1"/>
  </cols>
  <sheetData>
    <row r="1" spans="1:15" x14ac:dyDescent="0.25">
      <c r="A1" s="5" t="s">
        <v>160</v>
      </c>
    </row>
    <row r="2" spans="1:15" ht="36" x14ac:dyDescent="0.25">
      <c r="M2" s="111" t="s">
        <v>164</v>
      </c>
      <c r="N2" s="111" t="s">
        <v>163</v>
      </c>
      <c r="O2" s="112" t="s">
        <v>266</v>
      </c>
    </row>
    <row r="3" spans="1:15" x14ac:dyDescent="0.25">
      <c r="M3" s="110">
        <v>1</v>
      </c>
      <c r="N3" s="110" t="s">
        <v>165</v>
      </c>
      <c r="O3" s="113">
        <v>0.9334306103931137</v>
      </c>
    </row>
    <row r="4" spans="1:15" x14ac:dyDescent="0.25">
      <c r="M4" s="110">
        <v>2</v>
      </c>
      <c r="N4" s="110" t="s">
        <v>166</v>
      </c>
      <c r="O4" s="113">
        <v>1.1800242780114616</v>
      </c>
    </row>
    <row r="5" spans="1:15" x14ac:dyDescent="0.25">
      <c r="M5" s="110">
        <v>3</v>
      </c>
      <c r="N5" s="110" t="s">
        <v>167</v>
      </c>
      <c r="O5" s="113">
        <v>0.9584046432026192</v>
      </c>
    </row>
    <row r="6" spans="1:15" x14ac:dyDescent="0.25">
      <c r="M6" s="110">
        <v>4</v>
      </c>
      <c r="N6" s="110" t="s">
        <v>168</v>
      </c>
      <c r="O6" s="113">
        <v>1.0468145190739344</v>
      </c>
    </row>
    <row r="7" spans="1:15" x14ac:dyDescent="0.25">
      <c r="M7" s="110">
        <v>5</v>
      </c>
      <c r="N7" s="110" t="s">
        <v>169</v>
      </c>
      <c r="O7" s="113">
        <v>1.1754708964735874</v>
      </c>
    </row>
    <row r="8" spans="1:15" x14ac:dyDescent="0.25">
      <c r="M8" s="110">
        <v>6</v>
      </c>
      <c r="N8" s="110" t="s">
        <v>170</v>
      </c>
      <c r="O8" s="113">
        <v>0.87911445211156525</v>
      </c>
    </row>
    <row r="9" spans="1:15" x14ac:dyDescent="0.25">
      <c r="M9" s="110">
        <v>7</v>
      </c>
      <c r="N9" s="110" t="s">
        <v>171</v>
      </c>
      <c r="O9" s="113">
        <v>0.90776719731447131</v>
      </c>
    </row>
    <row r="10" spans="1:15" x14ac:dyDescent="0.25">
      <c r="M10" s="110">
        <v>8</v>
      </c>
      <c r="N10" s="110" t="s">
        <v>172</v>
      </c>
      <c r="O10" s="113">
        <v>1.0828510396109128</v>
      </c>
    </row>
    <row r="11" spans="1:15" x14ac:dyDescent="0.25">
      <c r="M11" s="110">
        <v>9</v>
      </c>
      <c r="N11" s="110" t="s">
        <v>173</v>
      </c>
      <c r="O11" s="113">
        <v>1.0829359306399107</v>
      </c>
    </row>
    <row r="12" spans="1:15" x14ac:dyDescent="0.25">
      <c r="M12" s="110">
        <v>10</v>
      </c>
      <c r="N12" s="110" t="s">
        <v>174</v>
      </c>
      <c r="O12" s="113">
        <v>1.2022872467299721</v>
      </c>
    </row>
    <row r="13" spans="1:15" x14ac:dyDescent="0.25">
      <c r="M13" s="110">
        <v>11</v>
      </c>
      <c r="N13" s="110" t="s">
        <v>175</v>
      </c>
      <c r="O13" s="113">
        <v>1.0506055016440772</v>
      </c>
    </row>
    <row r="14" spans="1:15" x14ac:dyDescent="0.25">
      <c r="M14" s="110">
        <v>12</v>
      </c>
      <c r="N14" s="110" t="s">
        <v>176</v>
      </c>
      <c r="O14" s="113">
        <v>0.75823959655930895</v>
      </c>
    </row>
    <row r="15" spans="1:15" x14ac:dyDescent="0.25">
      <c r="M15" s="110">
        <v>13</v>
      </c>
      <c r="N15" s="110" t="s">
        <v>177</v>
      </c>
      <c r="O15" s="113">
        <v>0.99211496199421467</v>
      </c>
    </row>
    <row r="16" spans="1:15" x14ac:dyDescent="0.25">
      <c r="M16" s="110">
        <v>14</v>
      </c>
      <c r="N16" s="110" t="s">
        <v>178</v>
      </c>
      <c r="O16" s="113">
        <v>1.2591649218238463</v>
      </c>
    </row>
    <row r="17" spans="1:15" x14ac:dyDescent="0.25">
      <c r="M17" s="110">
        <v>15</v>
      </c>
      <c r="N17" s="110" t="s">
        <v>179</v>
      </c>
      <c r="O17" s="113">
        <v>0.87772648107704632</v>
      </c>
    </row>
    <row r="18" spans="1:15" x14ac:dyDescent="0.25">
      <c r="M18" s="110">
        <v>16</v>
      </c>
      <c r="N18" s="110" t="s">
        <v>180</v>
      </c>
      <c r="O18" s="113">
        <v>1.1363152138403194</v>
      </c>
    </row>
    <row r="19" spans="1:15" x14ac:dyDescent="0.25">
      <c r="M19" s="110">
        <v>17</v>
      </c>
      <c r="N19" s="110" t="s">
        <v>181</v>
      </c>
      <c r="O19" s="113">
        <v>1.1775398475185688</v>
      </c>
    </row>
    <row r="20" spans="1:15" x14ac:dyDescent="0.25">
      <c r="M20" s="110">
        <v>18</v>
      </c>
      <c r="N20" s="110" t="s">
        <v>182</v>
      </c>
      <c r="O20" s="113">
        <v>0.83028454612214109</v>
      </c>
    </row>
    <row r="21" spans="1:15" x14ac:dyDescent="0.25">
      <c r="M21" s="110">
        <v>19</v>
      </c>
      <c r="N21" s="110" t="s">
        <v>183</v>
      </c>
      <c r="O21" s="113">
        <v>0.89139553385845138</v>
      </c>
    </row>
    <row r="22" spans="1:15" x14ac:dyDescent="0.25">
      <c r="A22" s="108"/>
      <c r="M22" s="110">
        <v>21</v>
      </c>
      <c r="N22" s="110" t="s">
        <v>184</v>
      </c>
      <c r="O22" s="113">
        <v>1.1027401876717766</v>
      </c>
    </row>
    <row r="23" spans="1:15" x14ac:dyDescent="0.25">
      <c r="A23" s="108"/>
      <c r="M23" s="110">
        <v>22</v>
      </c>
      <c r="N23" s="110" t="s">
        <v>185</v>
      </c>
      <c r="O23" s="113">
        <v>0.84584619585668575</v>
      </c>
    </row>
    <row r="24" spans="1:15" x14ac:dyDescent="0.25">
      <c r="A24" s="108"/>
      <c r="M24" s="110">
        <v>23</v>
      </c>
      <c r="N24" s="110" t="s">
        <v>186</v>
      </c>
      <c r="O24" s="113">
        <v>1.2262363120299786</v>
      </c>
    </row>
    <row r="25" spans="1:15" x14ac:dyDescent="0.25">
      <c r="M25" s="110">
        <v>24</v>
      </c>
      <c r="N25" s="110" t="s">
        <v>187</v>
      </c>
      <c r="O25" s="113">
        <v>1.0043003414621161</v>
      </c>
    </row>
    <row r="26" spans="1:15" x14ac:dyDescent="0.25">
      <c r="M26" s="110">
        <v>25</v>
      </c>
      <c r="N26" s="110" t="s">
        <v>188</v>
      </c>
      <c r="O26" s="113">
        <v>1.0460058752808039</v>
      </c>
    </row>
    <row r="27" spans="1:15" x14ac:dyDescent="0.25">
      <c r="M27" s="110">
        <v>26</v>
      </c>
      <c r="N27" s="110" t="s">
        <v>189</v>
      </c>
      <c r="O27" s="113">
        <v>0.97143365804761195</v>
      </c>
    </row>
    <row r="28" spans="1:15" x14ac:dyDescent="0.25">
      <c r="M28" s="110">
        <v>27</v>
      </c>
      <c r="N28" s="110" t="s">
        <v>190</v>
      </c>
      <c r="O28" s="113">
        <v>1.1175849489664007</v>
      </c>
    </row>
    <row r="29" spans="1:15" x14ac:dyDescent="0.25">
      <c r="M29" s="110">
        <v>28</v>
      </c>
      <c r="N29" s="110" t="s">
        <v>191</v>
      </c>
      <c r="O29" s="113">
        <v>1.105254011469617</v>
      </c>
    </row>
    <row r="30" spans="1:15" x14ac:dyDescent="0.25">
      <c r="M30" s="110">
        <v>29</v>
      </c>
      <c r="N30" s="110" t="s">
        <v>192</v>
      </c>
      <c r="O30" s="113">
        <v>1.0479843512659957</v>
      </c>
    </row>
    <row r="31" spans="1:15" x14ac:dyDescent="0.25">
      <c r="M31" s="110" t="s">
        <v>161</v>
      </c>
      <c r="N31" s="110" t="s">
        <v>193</v>
      </c>
      <c r="O31" s="113">
        <v>0.64350470326231646</v>
      </c>
    </row>
    <row r="32" spans="1:15" x14ac:dyDescent="0.25">
      <c r="M32" s="110" t="s">
        <v>162</v>
      </c>
      <c r="N32" s="110" t="s">
        <v>194</v>
      </c>
      <c r="O32" s="113">
        <v>0.90692727542556872</v>
      </c>
    </row>
    <row r="33" spans="1:15" x14ac:dyDescent="0.25">
      <c r="M33" s="110">
        <v>30</v>
      </c>
      <c r="N33" s="110" t="s">
        <v>195</v>
      </c>
      <c r="O33" s="113">
        <v>0.96066870023796258</v>
      </c>
    </row>
    <row r="34" spans="1:15" x14ac:dyDescent="0.25">
      <c r="M34" s="110">
        <v>31</v>
      </c>
      <c r="N34" s="110" t="s">
        <v>196</v>
      </c>
      <c r="O34" s="113">
        <v>0.98711535892928692</v>
      </c>
    </row>
    <row r="35" spans="1:15" x14ac:dyDescent="0.25">
      <c r="M35" s="110">
        <v>32</v>
      </c>
      <c r="N35" s="110" t="s">
        <v>197</v>
      </c>
      <c r="O35" s="113">
        <v>0.84649670545572353</v>
      </c>
    </row>
    <row r="36" spans="1:15" x14ac:dyDescent="0.25">
      <c r="M36" s="110">
        <v>33</v>
      </c>
      <c r="N36" s="110" t="s">
        <v>198</v>
      </c>
      <c r="O36" s="113">
        <v>1.1337959253554581</v>
      </c>
    </row>
    <row r="37" spans="1:15" x14ac:dyDescent="0.25">
      <c r="M37" s="110">
        <v>34</v>
      </c>
      <c r="N37" s="110" t="s">
        <v>199</v>
      </c>
      <c r="O37" s="113">
        <v>1.1321656687560553</v>
      </c>
    </row>
    <row r="38" spans="1:15" x14ac:dyDescent="0.25">
      <c r="M38" s="110">
        <v>35</v>
      </c>
      <c r="N38" s="110" t="s">
        <v>200</v>
      </c>
      <c r="O38" s="113">
        <v>0.97823247472436259</v>
      </c>
    </row>
    <row r="39" spans="1:15" x14ac:dyDescent="0.25">
      <c r="M39" s="110">
        <v>36</v>
      </c>
      <c r="N39" s="110" t="s">
        <v>201</v>
      </c>
      <c r="O39" s="113">
        <v>1.1262288205146911</v>
      </c>
    </row>
    <row r="40" spans="1:15" x14ac:dyDescent="0.25">
      <c r="M40" s="110">
        <v>37</v>
      </c>
      <c r="N40" s="110" t="s">
        <v>202</v>
      </c>
      <c r="O40" s="113">
        <v>1.2178750620821237</v>
      </c>
    </row>
    <row r="41" spans="1:15" x14ac:dyDescent="0.25">
      <c r="M41" s="110">
        <v>38</v>
      </c>
      <c r="N41" s="110" t="s">
        <v>203</v>
      </c>
      <c r="O41" s="113">
        <v>0.9149080450546978</v>
      </c>
    </row>
    <row r="42" spans="1:15" x14ac:dyDescent="0.25">
      <c r="M42" s="110">
        <v>39</v>
      </c>
      <c r="N42" s="110" t="s">
        <v>204</v>
      </c>
      <c r="O42" s="113">
        <v>0.96836793351826211</v>
      </c>
    </row>
    <row r="43" spans="1:15" x14ac:dyDescent="0.25">
      <c r="A43" s="14" t="s">
        <v>290</v>
      </c>
      <c r="M43" s="110">
        <v>40</v>
      </c>
      <c r="N43" s="110" t="s">
        <v>205</v>
      </c>
      <c r="O43" s="113">
        <v>1.0321738499842879</v>
      </c>
    </row>
    <row r="44" spans="1:15" x14ac:dyDescent="0.25">
      <c r="A44" s="14" t="s">
        <v>319</v>
      </c>
      <c r="M44" s="110">
        <v>41</v>
      </c>
      <c r="N44" s="110" t="s">
        <v>206</v>
      </c>
      <c r="O44" s="113">
        <v>0.93483473457370936</v>
      </c>
    </row>
    <row r="45" spans="1:15" x14ac:dyDescent="0.25">
      <c r="A45" s="14" t="s">
        <v>277</v>
      </c>
      <c r="M45" s="110">
        <v>42</v>
      </c>
      <c r="N45" s="110" t="s">
        <v>207</v>
      </c>
      <c r="O45" s="113">
        <v>0.83982686244341287</v>
      </c>
    </row>
    <row r="46" spans="1:15" x14ac:dyDescent="0.25">
      <c r="A46" s="14" t="s">
        <v>289</v>
      </c>
      <c r="M46" s="110">
        <v>43</v>
      </c>
      <c r="N46" s="110" t="s">
        <v>208</v>
      </c>
      <c r="O46" s="113">
        <v>0.87885046359361962</v>
      </c>
    </row>
    <row r="47" spans="1:15" x14ac:dyDescent="0.25">
      <c r="M47" s="110">
        <v>44</v>
      </c>
      <c r="N47" s="110" t="s">
        <v>209</v>
      </c>
      <c r="O47" s="113">
        <v>1.1684270033975339</v>
      </c>
    </row>
    <row r="48" spans="1:15" x14ac:dyDescent="0.25">
      <c r="M48" s="110">
        <v>45</v>
      </c>
      <c r="N48" s="110" t="s">
        <v>210</v>
      </c>
      <c r="O48" s="113">
        <v>1.1624933498326069</v>
      </c>
    </row>
    <row r="49" spans="13:15" x14ac:dyDescent="0.25">
      <c r="M49" s="110">
        <v>46</v>
      </c>
      <c r="N49" s="110" t="s">
        <v>211</v>
      </c>
      <c r="O49" s="113">
        <v>0.85011545486920859</v>
      </c>
    </row>
    <row r="50" spans="13:15" x14ac:dyDescent="0.25">
      <c r="M50" s="110">
        <v>47</v>
      </c>
      <c r="N50" s="110" t="s">
        <v>212</v>
      </c>
      <c r="O50" s="113">
        <v>1.0927609117610657</v>
      </c>
    </row>
    <row r="51" spans="13:15" x14ac:dyDescent="0.25">
      <c r="M51" s="110">
        <v>48</v>
      </c>
      <c r="N51" s="110" t="s">
        <v>213</v>
      </c>
      <c r="O51" s="113">
        <v>1.3184690094512035</v>
      </c>
    </row>
    <row r="52" spans="13:15" x14ac:dyDescent="0.25">
      <c r="M52" s="110">
        <v>49</v>
      </c>
      <c r="N52" s="110" t="s">
        <v>214</v>
      </c>
      <c r="O52" s="113">
        <v>1.1548712960100112</v>
      </c>
    </row>
    <row r="53" spans="13:15" x14ac:dyDescent="0.25">
      <c r="M53" s="110">
        <v>50</v>
      </c>
      <c r="N53" s="110" t="s">
        <v>215</v>
      </c>
      <c r="O53" s="113">
        <v>1.0180892646123081</v>
      </c>
    </row>
    <row r="54" spans="13:15" x14ac:dyDescent="0.25">
      <c r="M54" s="110">
        <v>51</v>
      </c>
      <c r="N54" s="110" t="s">
        <v>216</v>
      </c>
      <c r="O54" s="113">
        <v>1.0531793844986814</v>
      </c>
    </row>
    <row r="55" spans="13:15" x14ac:dyDescent="0.25">
      <c r="M55" s="110">
        <v>52</v>
      </c>
      <c r="N55" s="110" t="s">
        <v>217</v>
      </c>
      <c r="O55" s="113">
        <v>1.3912075681691707</v>
      </c>
    </row>
    <row r="56" spans="13:15" x14ac:dyDescent="0.25">
      <c r="M56" s="110">
        <v>53</v>
      </c>
      <c r="N56" s="110" t="s">
        <v>218</v>
      </c>
      <c r="O56" s="113">
        <v>0.94443467443057105</v>
      </c>
    </row>
    <row r="57" spans="13:15" x14ac:dyDescent="0.25">
      <c r="M57" s="110">
        <v>54</v>
      </c>
      <c r="N57" s="110" t="s">
        <v>219</v>
      </c>
      <c r="O57" s="113">
        <v>1.1802224160488444</v>
      </c>
    </row>
    <row r="58" spans="13:15" x14ac:dyDescent="0.25">
      <c r="M58" s="110">
        <v>55</v>
      </c>
      <c r="N58" s="110" t="s">
        <v>220</v>
      </c>
      <c r="O58" s="113">
        <v>1.021278445049244</v>
      </c>
    </row>
    <row r="59" spans="13:15" x14ac:dyDescent="0.25">
      <c r="M59" s="110">
        <v>56</v>
      </c>
      <c r="N59" s="110" t="s">
        <v>221</v>
      </c>
      <c r="O59" s="113">
        <v>1.0991412218764642</v>
      </c>
    </row>
    <row r="60" spans="13:15" x14ac:dyDescent="0.25">
      <c r="M60" s="110">
        <v>57</v>
      </c>
      <c r="N60" s="110" t="s">
        <v>222</v>
      </c>
      <c r="O60" s="113">
        <v>0.7567773134978687</v>
      </c>
    </row>
    <row r="61" spans="13:15" x14ac:dyDescent="0.25">
      <c r="M61" s="110">
        <v>58</v>
      </c>
      <c r="N61" s="110" t="s">
        <v>223</v>
      </c>
      <c r="O61" s="113">
        <v>1.0564826952047424</v>
      </c>
    </row>
    <row r="62" spans="13:15" x14ac:dyDescent="0.25">
      <c r="M62" s="110">
        <v>59</v>
      </c>
      <c r="N62" s="110" t="s">
        <v>224</v>
      </c>
      <c r="O62" s="113">
        <v>1.3395462105104154</v>
      </c>
    </row>
    <row r="63" spans="13:15" x14ac:dyDescent="0.25">
      <c r="M63" s="110">
        <v>60</v>
      </c>
      <c r="N63" s="110" t="s">
        <v>225</v>
      </c>
      <c r="O63" s="113">
        <v>1.1092101820672062</v>
      </c>
    </row>
    <row r="64" spans="13:15" x14ac:dyDescent="0.25">
      <c r="M64" s="110">
        <v>61</v>
      </c>
      <c r="N64" s="110" t="s">
        <v>226</v>
      </c>
      <c r="O64" s="113">
        <v>1.3252745211508097</v>
      </c>
    </row>
    <row r="65" spans="13:15" x14ac:dyDescent="0.25">
      <c r="M65" s="110">
        <v>62</v>
      </c>
      <c r="N65" s="110" t="s">
        <v>227</v>
      </c>
      <c r="O65" s="113">
        <v>1.2400377266293496</v>
      </c>
    </row>
    <row r="66" spans="13:15" x14ac:dyDescent="0.25">
      <c r="M66" s="110">
        <v>63</v>
      </c>
      <c r="N66" s="110" t="s">
        <v>228</v>
      </c>
      <c r="O66" s="113">
        <v>0.8336454469668596</v>
      </c>
    </row>
    <row r="67" spans="13:15" x14ac:dyDescent="0.25">
      <c r="M67" s="110">
        <v>64</v>
      </c>
      <c r="N67" s="110" t="s">
        <v>229</v>
      </c>
      <c r="O67" s="113">
        <v>0.88042998970145947</v>
      </c>
    </row>
    <row r="68" spans="13:15" x14ac:dyDescent="0.25">
      <c r="M68" s="110">
        <v>65</v>
      </c>
      <c r="N68" s="110" t="s">
        <v>230</v>
      </c>
      <c r="O68" s="113">
        <v>1.1107868291174254</v>
      </c>
    </row>
    <row r="69" spans="13:15" x14ac:dyDescent="0.25">
      <c r="M69" s="110">
        <v>66</v>
      </c>
      <c r="N69" s="110" t="s">
        <v>231</v>
      </c>
      <c r="O69" s="113">
        <v>1.1167155229707966</v>
      </c>
    </row>
    <row r="70" spans="13:15" x14ac:dyDescent="0.25">
      <c r="M70" s="110">
        <v>67</v>
      </c>
      <c r="N70" s="110" t="s">
        <v>232</v>
      </c>
      <c r="O70" s="113">
        <v>0.97188123049987851</v>
      </c>
    </row>
    <row r="71" spans="13:15" x14ac:dyDescent="0.25">
      <c r="M71" s="110">
        <v>68</v>
      </c>
      <c r="N71" s="110" t="s">
        <v>233</v>
      </c>
      <c r="O71" s="113">
        <v>1.0376932964491596</v>
      </c>
    </row>
    <row r="72" spans="13:15" x14ac:dyDescent="0.25">
      <c r="M72" s="110">
        <v>69</v>
      </c>
      <c r="N72" s="110" t="s">
        <v>234</v>
      </c>
      <c r="O72" s="113">
        <v>1.007598572728625</v>
      </c>
    </row>
    <row r="73" spans="13:15" x14ac:dyDescent="0.25">
      <c r="M73" s="110">
        <v>70</v>
      </c>
      <c r="N73" s="110" t="s">
        <v>235</v>
      </c>
      <c r="O73" s="113">
        <v>0.80743520332493313</v>
      </c>
    </row>
    <row r="74" spans="13:15" x14ac:dyDescent="0.25">
      <c r="M74" s="110">
        <v>71</v>
      </c>
      <c r="N74" s="110" t="s">
        <v>236</v>
      </c>
      <c r="O74" s="113">
        <v>0.76882208840366062</v>
      </c>
    </row>
    <row r="75" spans="13:15" x14ac:dyDescent="0.25">
      <c r="M75" s="110">
        <v>72</v>
      </c>
      <c r="N75" s="110" t="s">
        <v>237</v>
      </c>
      <c r="O75" s="113">
        <v>1.4176959527693622</v>
      </c>
    </row>
    <row r="76" spans="13:15" x14ac:dyDescent="0.25">
      <c r="M76" s="110">
        <v>73</v>
      </c>
      <c r="N76" s="110" t="s">
        <v>238</v>
      </c>
      <c r="O76" s="113">
        <v>1.0219185489673124</v>
      </c>
    </row>
    <row r="77" spans="13:15" x14ac:dyDescent="0.25">
      <c r="M77" s="110">
        <v>74</v>
      </c>
      <c r="N77" s="110" t="s">
        <v>239</v>
      </c>
      <c r="O77" s="113">
        <v>0.92846576781819012</v>
      </c>
    </row>
    <row r="78" spans="13:15" x14ac:dyDescent="0.25">
      <c r="M78" s="110">
        <v>75</v>
      </c>
      <c r="N78" s="110" t="s">
        <v>240</v>
      </c>
      <c r="O78" s="113">
        <v>1.8014955969341786</v>
      </c>
    </row>
    <row r="79" spans="13:15" x14ac:dyDescent="0.25">
      <c r="M79" s="110">
        <v>76</v>
      </c>
      <c r="N79" s="110" t="s">
        <v>241</v>
      </c>
      <c r="O79" s="113">
        <v>1.0528554123696972</v>
      </c>
    </row>
    <row r="80" spans="13:15" x14ac:dyDescent="0.25">
      <c r="M80" s="110">
        <v>77</v>
      </c>
      <c r="N80" s="110" t="s">
        <v>242</v>
      </c>
      <c r="O80" s="113">
        <v>0.91824004694634176</v>
      </c>
    </row>
    <row r="81" spans="13:15" x14ac:dyDescent="0.25">
      <c r="M81" s="110">
        <v>78</v>
      </c>
      <c r="N81" s="110" t="s">
        <v>243</v>
      </c>
      <c r="O81" s="113">
        <v>0.96671263155060017</v>
      </c>
    </row>
    <row r="82" spans="13:15" x14ac:dyDescent="0.25">
      <c r="M82" s="110">
        <v>79</v>
      </c>
      <c r="N82" s="110" t="s">
        <v>244</v>
      </c>
      <c r="O82" s="113">
        <v>1.0696813363280855</v>
      </c>
    </row>
    <row r="83" spans="13:15" x14ac:dyDescent="0.25">
      <c r="M83" s="110">
        <v>80</v>
      </c>
      <c r="N83" s="110" t="s">
        <v>245</v>
      </c>
      <c r="O83" s="113">
        <v>1.1409862958957793</v>
      </c>
    </row>
    <row r="84" spans="13:15" x14ac:dyDescent="0.25">
      <c r="M84" s="110">
        <v>81</v>
      </c>
      <c r="N84" s="110" t="s">
        <v>246</v>
      </c>
      <c r="O84" s="113">
        <v>1.008095545910672</v>
      </c>
    </row>
    <row r="85" spans="13:15" x14ac:dyDescent="0.25">
      <c r="M85" s="110">
        <v>82</v>
      </c>
      <c r="N85" s="110" t="s">
        <v>247</v>
      </c>
      <c r="O85" s="113">
        <v>0.98208839562817207</v>
      </c>
    </row>
    <row r="86" spans="13:15" x14ac:dyDescent="0.25">
      <c r="M86" s="110">
        <v>83</v>
      </c>
      <c r="N86" s="110" t="s">
        <v>248</v>
      </c>
      <c r="O86" s="113">
        <v>0.93061183548788851</v>
      </c>
    </row>
    <row r="87" spans="13:15" x14ac:dyDescent="0.25">
      <c r="M87" s="110">
        <v>84</v>
      </c>
      <c r="N87" s="110" t="s">
        <v>249</v>
      </c>
      <c r="O87" s="113">
        <v>0.81215525701329905</v>
      </c>
    </row>
    <row r="88" spans="13:15" x14ac:dyDescent="0.25">
      <c r="M88" s="110">
        <v>85</v>
      </c>
      <c r="N88" s="110" t="s">
        <v>250</v>
      </c>
      <c r="O88" s="113">
        <v>0.94537539281222915</v>
      </c>
    </row>
    <row r="89" spans="13:15" x14ac:dyDescent="0.25">
      <c r="M89" s="110">
        <v>86</v>
      </c>
      <c r="N89" s="110" t="s">
        <v>251</v>
      </c>
      <c r="O89" s="113">
        <v>1.0765563880620843</v>
      </c>
    </row>
    <row r="90" spans="13:15" x14ac:dyDescent="0.25">
      <c r="M90" s="110">
        <v>87</v>
      </c>
      <c r="N90" s="110" t="s">
        <v>252</v>
      </c>
      <c r="O90" s="113">
        <v>0.93458194914048009</v>
      </c>
    </row>
    <row r="91" spans="13:15" x14ac:dyDescent="0.25">
      <c r="M91" s="110">
        <v>88</v>
      </c>
      <c r="N91" s="110" t="s">
        <v>253</v>
      </c>
      <c r="O91" s="113">
        <v>1.0946532089251273</v>
      </c>
    </row>
    <row r="92" spans="13:15" x14ac:dyDescent="0.25">
      <c r="M92" s="110">
        <v>89</v>
      </c>
      <c r="N92" s="110" t="s">
        <v>254</v>
      </c>
      <c r="O92" s="113">
        <v>1.2123667364696</v>
      </c>
    </row>
    <row r="93" spans="13:15" x14ac:dyDescent="0.25">
      <c r="M93" s="110">
        <v>90</v>
      </c>
      <c r="N93" s="110" t="s">
        <v>255</v>
      </c>
      <c r="O93" s="113">
        <v>1.0543596710963925</v>
      </c>
    </row>
    <row r="94" spans="13:15" x14ac:dyDescent="0.25">
      <c r="M94" s="110">
        <v>91</v>
      </c>
      <c r="N94" s="110" t="s">
        <v>256</v>
      </c>
      <c r="O94" s="113">
        <v>0.90576717865431733</v>
      </c>
    </row>
    <row r="95" spans="13:15" x14ac:dyDescent="0.25">
      <c r="M95" s="110">
        <v>92</v>
      </c>
      <c r="N95" s="110" t="s">
        <v>257</v>
      </c>
      <c r="O95" s="113">
        <v>0.88281085992795916</v>
      </c>
    </row>
    <row r="96" spans="13:15" x14ac:dyDescent="0.25">
      <c r="M96" s="110">
        <v>93</v>
      </c>
      <c r="N96" s="110" t="s">
        <v>258</v>
      </c>
      <c r="O96" s="113">
        <v>1.2073660270544828</v>
      </c>
    </row>
    <row r="97" spans="13:15" x14ac:dyDescent="0.25">
      <c r="M97" s="110">
        <v>94</v>
      </c>
      <c r="N97" s="110" t="s">
        <v>259</v>
      </c>
      <c r="O97" s="113">
        <v>0.98925183565911745</v>
      </c>
    </row>
    <row r="98" spans="13:15" x14ac:dyDescent="0.25">
      <c r="M98" s="110">
        <v>95</v>
      </c>
      <c r="N98" s="110" t="s">
        <v>260</v>
      </c>
      <c r="O98" s="113">
        <v>0.89943457253651748</v>
      </c>
    </row>
    <row r="99" spans="13:15" x14ac:dyDescent="0.25">
      <c r="M99" s="110">
        <v>971</v>
      </c>
      <c r="N99" s="110" t="s">
        <v>261</v>
      </c>
      <c r="O99" s="113">
        <v>1.2023766457855656</v>
      </c>
    </row>
    <row r="100" spans="13:15" x14ac:dyDescent="0.25">
      <c r="M100" s="110">
        <v>972</v>
      </c>
      <c r="N100" s="110" t="s">
        <v>262</v>
      </c>
      <c r="O100" s="113">
        <v>1.497909510902367</v>
      </c>
    </row>
    <row r="101" spans="13:15" x14ac:dyDescent="0.25">
      <c r="M101" s="110">
        <v>973</v>
      </c>
      <c r="N101" s="110" t="s">
        <v>263</v>
      </c>
      <c r="O101" s="113">
        <v>1.6650217624379611</v>
      </c>
    </row>
    <row r="102" spans="13:15" x14ac:dyDescent="0.25">
      <c r="M102" s="110">
        <v>974</v>
      </c>
      <c r="N102" s="110" t="s">
        <v>264</v>
      </c>
      <c r="O102" s="113">
        <v>1.2099255698377862</v>
      </c>
    </row>
    <row r="103" spans="13:15" x14ac:dyDescent="0.25">
      <c r="M103" s="110">
        <v>976</v>
      </c>
      <c r="N103" s="110" t="s">
        <v>265</v>
      </c>
      <c r="O103" s="113">
        <v>1.3644274657689512</v>
      </c>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4"/>
  <sheetViews>
    <sheetView showGridLines="0" workbookViewId="0">
      <selection activeCell="H47" sqref="H47"/>
    </sheetView>
  </sheetViews>
  <sheetFormatPr baseColWidth="10" defaultRowHeight="15" x14ac:dyDescent="0.25"/>
  <cols>
    <col min="13" max="13" width="3.5703125" customWidth="1"/>
    <col min="14" max="14" width="20.85546875" bestFit="1" customWidth="1"/>
  </cols>
  <sheetData>
    <row r="1" spans="1:15" x14ac:dyDescent="0.25">
      <c r="A1" s="5" t="s">
        <v>158</v>
      </c>
    </row>
    <row r="2" spans="1:15" x14ac:dyDescent="0.25">
      <c r="A2" s="5" t="s">
        <v>149</v>
      </c>
    </row>
    <row r="3" spans="1:15" ht="36" x14ac:dyDescent="0.25">
      <c r="M3" s="111" t="s">
        <v>164</v>
      </c>
      <c r="N3" s="111" t="s">
        <v>163</v>
      </c>
      <c r="O3" s="112" t="s">
        <v>266</v>
      </c>
    </row>
    <row r="4" spans="1:15" x14ac:dyDescent="0.25">
      <c r="M4" s="110">
        <v>1</v>
      </c>
      <c r="N4" s="110" t="s">
        <v>165</v>
      </c>
      <c r="O4" s="113">
        <v>1.4913633874527397</v>
      </c>
    </row>
    <row r="5" spans="1:15" x14ac:dyDescent="0.25">
      <c r="M5" s="110">
        <v>2</v>
      </c>
      <c r="N5" s="110" t="s">
        <v>166</v>
      </c>
      <c r="O5" s="113">
        <v>2.4514500439461777</v>
      </c>
    </row>
    <row r="6" spans="1:15" x14ac:dyDescent="0.25">
      <c r="M6" s="110">
        <v>3</v>
      </c>
      <c r="N6" s="110" t="s">
        <v>167</v>
      </c>
      <c r="O6" s="113">
        <v>2.2766217433149158</v>
      </c>
    </row>
    <row r="7" spans="1:15" x14ac:dyDescent="0.25">
      <c r="M7" s="110">
        <v>4</v>
      </c>
      <c r="N7" s="110" t="s">
        <v>168</v>
      </c>
      <c r="O7" s="113">
        <v>1.9162499552550771</v>
      </c>
    </row>
    <row r="8" spans="1:15" x14ac:dyDescent="0.25">
      <c r="M8" s="110">
        <v>5</v>
      </c>
      <c r="N8" s="110" t="s">
        <v>169</v>
      </c>
      <c r="O8" s="113">
        <v>2.3277847476482756</v>
      </c>
    </row>
    <row r="9" spans="1:15" x14ac:dyDescent="0.25">
      <c r="M9" s="110">
        <v>6</v>
      </c>
      <c r="N9" s="110" t="s">
        <v>170</v>
      </c>
      <c r="O9" s="113">
        <v>1.3814192343875369</v>
      </c>
    </row>
    <row r="10" spans="1:15" x14ac:dyDescent="0.25">
      <c r="M10" s="110">
        <v>7</v>
      </c>
      <c r="N10" s="110" t="s">
        <v>171</v>
      </c>
      <c r="O10" s="113">
        <v>1.6061321015961629</v>
      </c>
    </row>
    <row r="11" spans="1:15" x14ac:dyDescent="0.25">
      <c r="M11" s="110">
        <v>8</v>
      </c>
      <c r="N11" s="110" t="s">
        <v>172</v>
      </c>
      <c r="O11" s="113">
        <v>2.3647613976769848</v>
      </c>
    </row>
    <row r="12" spans="1:15" x14ac:dyDescent="0.25">
      <c r="M12" s="110">
        <v>9</v>
      </c>
      <c r="N12" s="110" t="s">
        <v>173</v>
      </c>
      <c r="O12" s="113">
        <v>2.562610287546053</v>
      </c>
    </row>
    <row r="13" spans="1:15" x14ac:dyDescent="0.25">
      <c r="M13" s="110">
        <v>10</v>
      </c>
      <c r="N13" s="110" t="s">
        <v>174</v>
      </c>
      <c r="O13" s="113">
        <v>2.2126598980008216</v>
      </c>
    </row>
    <row r="14" spans="1:15" x14ac:dyDescent="0.25">
      <c r="M14" s="110">
        <v>11</v>
      </c>
      <c r="N14" s="110" t="s">
        <v>175</v>
      </c>
      <c r="O14" s="113">
        <v>2.1092935222971883</v>
      </c>
    </row>
    <row r="15" spans="1:15" x14ac:dyDescent="0.25">
      <c r="M15" s="110">
        <v>12</v>
      </c>
      <c r="N15" s="110" t="s">
        <v>176</v>
      </c>
      <c r="O15" s="113">
        <v>2.0563953422409131</v>
      </c>
    </row>
    <row r="16" spans="1:15" x14ac:dyDescent="0.25">
      <c r="M16" s="110">
        <v>13</v>
      </c>
      <c r="N16" s="110" t="s">
        <v>177</v>
      </c>
      <c r="O16" s="113">
        <v>1.4309120915391005</v>
      </c>
    </row>
    <row r="17" spans="1:15" x14ac:dyDescent="0.25">
      <c r="M17" s="110">
        <v>14</v>
      </c>
      <c r="N17" s="110" t="s">
        <v>178</v>
      </c>
      <c r="O17" s="113">
        <v>2.4410984858865299</v>
      </c>
    </row>
    <row r="18" spans="1:15" x14ac:dyDescent="0.25">
      <c r="M18" s="110">
        <v>15</v>
      </c>
      <c r="N18" s="110" t="s">
        <v>179</v>
      </c>
      <c r="O18" s="113">
        <v>2.41842896889974</v>
      </c>
    </row>
    <row r="19" spans="1:15" x14ac:dyDescent="0.25">
      <c r="M19" s="110">
        <v>16</v>
      </c>
      <c r="N19" s="110" t="s">
        <v>180</v>
      </c>
      <c r="O19" s="113">
        <v>2.5474125149025921</v>
      </c>
    </row>
    <row r="20" spans="1:15" x14ac:dyDescent="0.25">
      <c r="M20" s="110">
        <v>17</v>
      </c>
      <c r="N20" s="110" t="s">
        <v>181</v>
      </c>
      <c r="O20" s="113">
        <v>2.6517751777540619</v>
      </c>
    </row>
    <row r="21" spans="1:15" x14ac:dyDescent="0.25">
      <c r="M21" s="110">
        <v>18</v>
      </c>
      <c r="N21" s="110" t="s">
        <v>182</v>
      </c>
      <c r="O21" s="113">
        <v>2.3129875935550914</v>
      </c>
    </row>
    <row r="22" spans="1:15" x14ac:dyDescent="0.25">
      <c r="A22" s="108"/>
      <c r="M22" s="110">
        <v>19</v>
      </c>
      <c r="N22" s="110" t="s">
        <v>183</v>
      </c>
      <c r="O22" s="113">
        <v>2.1861229217497011</v>
      </c>
    </row>
    <row r="23" spans="1:15" x14ac:dyDescent="0.25">
      <c r="A23" s="108"/>
      <c r="M23" s="110">
        <v>21</v>
      </c>
      <c r="N23" s="110" t="s">
        <v>184</v>
      </c>
      <c r="O23" s="113">
        <v>2.032355326771691</v>
      </c>
    </row>
    <row r="24" spans="1:15" x14ac:dyDescent="0.25">
      <c r="A24" s="108"/>
      <c r="M24" s="110">
        <v>22</v>
      </c>
      <c r="N24" s="110" t="s">
        <v>185</v>
      </c>
      <c r="O24" s="113">
        <v>1.6209386026304125</v>
      </c>
    </row>
    <row r="25" spans="1:15" x14ac:dyDescent="0.25">
      <c r="M25" s="110">
        <v>23</v>
      </c>
      <c r="N25" s="110" t="s">
        <v>186</v>
      </c>
      <c r="O25" s="113">
        <v>2.3533538193320598</v>
      </c>
    </row>
    <row r="26" spans="1:15" x14ac:dyDescent="0.25">
      <c r="M26" s="110">
        <v>24</v>
      </c>
      <c r="N26" s="110" t="s">
        <v>187</v>
      </c>
      <c r="O26" s="113">
        <v>2.0831852429538174</v>
      </c>
    </row>
    <row r="27" spans="1:15" x14ac:dyDescent="0.25">
      <c r="M27" s="110">
        <v>25</v>
      </c>
      <c r="N27" s="110" t="s">
        <v>188</v>
      </c>
      <c r="O27" s="113">
        <v>1.5198438944760848</v>
      </c>
    </row>
    <row r="28" spans="1:15" x14ac:dyDescent="0.25">
      <c r="M28" s="110">
        <v>26</v>
      </c>
      <c r="N28" s="110" t="s">
        <v>189</v>
      </c>
      <c r="O28" s="113">
        <v>1.7510470945170917</v>
      </c>
    </row>
    <row r="29" spans="1:15" x14ac:dyDescent="0.25">
      <c r="M29" s="110">
        <v>27</v>
      </c>
      <c r="N29" s="110" t="s">
        <v>190</v>
      </c>
      <c r="O29" s="113">
        <v>2.1955689566579282</v>
      </c>
    </row>
    <row r="30" spans="1:15" x14ac:dyDescent="0.25">
      <c r="M30" s="110">
        <v>28</v>
      </c>
      <c r="N30" s="110" t="s">
        <v>191</v>
      </c>
      <c r="O30" s="113">
        <v>1.918054708914219</v>
      </c>
    </row>
    <row r="31" spans="1:15" x14ac:dyDescent="0.25">
      <c r="M31" s="110">
        <v>29</v>
      </c>
      <c r="N31" s="110" t="s">
        <v>192</v>
      </c>
      <c r="O31" s="113">
        <v>1.7995101733308196</v>
      </c>
    </row>
    <row r="32" spans="1:15" x14ac:dyDescent="0.25">
      <c r="M32" s="110" t="s">
        <v>161</v>
      </c>
      <c r="N32" s="110" t="s">
        <v>193</v>
      </c>
      <c r="O32" s="113">
        <v>1.7066670134180599</v>
      </c>
    </row>
    <row r="33" spans="1:15" x14ac:dyDescent="0.25">
      <c r="M33" s="110" t="s">
        <v>162</v>
      </c>
      <c r="N33" s="110" t="s">
        <v>194</v>
      </c>
      <c r="O33" s="113">
        <v>2.1071488775682217</v>
      </c>
    </row>
    <row r="34" spans="1:15" x14ac:dyDescent="0.25">
      <c r="M34" s="110">
        <v>30</v>
      </c>
      <c r="N34" s="110" t="s">
        <v>195</v>
      </c>
      <c r="O34" s="113">
        <v>1.8658568599375223</v>
      </c>
    </row>
    <row r="35" spans="1:15" x14ac:dyDescent="0.25">
      <c r="M35" s="110">
        <v>31</v>
      </c>
      <c r="N35" s="110" t="s">
        <v>196</v>
      </c>
      <c r="O35" s="113">
        <v>1.2734563499668348</v>
      </c>
    </row>
    <row r="36" spans="1:15" x14ac:dyDescent="0.25">
      <c r="M36" s="110">
        <v>32</v>
      </c>
      <c r="N36" s="110" t="s">
        <v>197</v>
      </c>
      <c r="O36" s="113">
        <v>1.9983464117865599</v>
      </c>
    </row>
    <row r="37" spans="1:15" x14ac:dyDescent="0.25">
      <c r="M37" s="110">
        <v>33</v>
      </c>
      <c r="N37" s="110" t="s">
        <v>198</v>
      </c>
      <c r="O37" s="113">
        <v>1.6905697368914201</v>
      </c>
    </row>
    <row r="38" spans="1:15" x14ac:dyDescent="0.25">
      <c r="M38" s="110">
        <v>34</v>
      </c>
      <c r="N38" s="110" t="s">
        <v>199</v>
      </c>
      <c r="O38" s="113">
        <v>1.6639649601185171</v>
      </c>
    </row>
    <row r="39" spans="1:15" x14ac:dyDescent="0.25">
      <c r="M39" s="110">
        <v>35</v>
      </c>
      <c r="N39" s="110" t="s">
        <v>200</v>
      </c>
      <c r="O39" s="113">
        <v>1.4556646663975854</v>
      </c>
    </row>
    <row r="40" spans="1:15" x14ac:dyDescent="0.25">
      <c r="M40" s="110">
        <v>36</v>
      </c>
      <c r="N40" s="110" t="s">
        <v>201</v>
      </c>
      <c r="O40" s="113">
        <v>2.2795225804748225</v>
      </c>
    </row>
    <row r="41" spans="1:15" x14ac:dyDescent="0.25">
      <c r="M41" s="110">
        <v>37</v>
      </c>
      <c r="N41" s="110" t="s">
        <v>202</v>
      </c>
      <c r="O41" s="113">
        <v>2.0124029575912705</v>
      </c>
    </row>
    <row r="42" spans="1:15" x14ac:dyDescent="0.25">
      <c r="M42" s="110">
        <v>38</v>
      </c>
      <c r="N42" s="110" t="s">
        <v>203</v>
      </c>
      <c r="O42" s="113">
        <v>1.4852420048344213</v>
      </c>
    </row>
    <row r="43" spans="1:15" x14ac:dyDescent="0.25">
      <c r="M43" s="110">
        <v>39</v>
      </c>
      <c r="N43" s="110" t="s">
        <v>204</v>
      </c>
      <c r="O43" s="113">
        <v>2.0955430987160244</v>
      </c>
    </row>
    <row r="44" spans="1:15" x14ac:dyDescent="0.25">
      <c r="A44" s="14" t="s">
        <v>290</v>
      </c>
      <c r="M44" s="110">
        <v>40</v>
      </c>
      <c r="N44" s="110" t="s">
        <v>205</v>
      </c>
      <c r="O44" s="113">
        <v>2.1204005455733297</v>
      </c>
    </row>
    <row r="45" spans="1:15" x14ac:dyDescent="0.25">
      <c r="A45" s="14" t="s">
        <v>291</v>
      </c>
      <c r="M45" s="110">
        <v>41</v>
      </c>
      <c r="N45" s="110" t="s">
        <v>206</v>
      </c>
      <c r="O45" s="113">
        <v>2.2138736681955717</v>
      </c>
    </row>
    <row r="46" spans="1:15" x14ac:dyDescent="0.25">
      <c r="A46" s="14" t="s">
        <v>277</v>
      </c>
      <c r="M46" s="110">
        <v>42</v>
      </c>
      <c r="N46" s="110" t="s">
        <v>207</v>
      </c>
      <c r="O46" s="113">
        <v>1.4175546935633687</v>
      </c>
    </row>
    <row r="47" spans="1:15" x14ac:dyDescent="0.25">
      <c r="A47" s="14" t="s">
        <v>289</v>
      </c>
      <c r="M47" s="110">
        <v>43</v>
      </c>
      <c r="N47" s="110" t="s">
        <v>208</v>
      </c>
      <c r="O47" s="113">
        <v>1.8115689029902877</v>
      </c>
    </row>
    <row r="48" spans="1:15" x14ac:dyDescent="0.25">
      <c r="M48" s="110">
        <v>44</v>
      </c>
      <c r="N48" s="110" t="s">
        <v>209</v>
      </c>
      <c r="O48" s="113">
        <v>1.4484369739254741</v>
      </c>
    </row>
    <row r="49" spans="13:15" x14ac:dyDescent="0.25">
      <c r="M49" s="110">
        <v>45</v>
      </c>
      <c r="N49" s="110" t="s">
        <v>210</v>
      </c>
      <c r="O49" s="113">
        <v>1.8225225598529553</v>
      </c>
    </row>
    <row r="50" spans="13:15" x14ac:dyDescent="0.25">
      <c r="M50" s="110">
        <v>46</v>
      </c>
      <c r="N50" s="110" t="s">
        <v>211</v>
      </c>
      <c r="O50" s="113">
        <v>2.4892034672848431</v>
      </c>
    </row>
    <row r="51" spans="13:15" x14ac:dyDescent="0.25">
      <c r="M51" s="110">
        <v>47</v>
      </c>
      <c r="N51" s="110" t="s">
        <v>212</v>
      </c>
      <c r="O51" s="113">
        <v>1.8359692109856069</v>
      </c>
    </row>
    <row r="52" spans="13:15" x14ac:dyDescent="0.25">
      <c r="M52" s="110">
        <v>48</v>
      </c>
      <c r="N52" s="110" t="s">
        <v>213</v>
      </c>
      <c r="O52" s="113">
        <v>1.8909552000843066</v>
      </c>
    </row>
    <row r="53" spans="13:15" x14ac:dyDescent="0.25">
      <c r="M53" s="110">
        <v>49</v>
      </c>
      <c r="N53" s="110" t="s">
        <v>214</v>
      </c>
      <c r="O53" s="113">
        <v>1.8301342586492144</v>
      </c>
    </row>
    <row r="54" spans="13:15" x14ac:dyDescent="0.25">
      <c r="M54" s="110">
        <v>50</v>
      </c>
      <c r="N54" s="110" t="s">
        <v>215</v>
      </c>
      <c r="O54" s="113">
        <v>2.336083571589235</v>
      </c>
    </row>
    <row r="55" spans="13:15" x14ac:dyDescent="0.25">
      <c r="M55" s="110">
        <v>51</v>
      </c>
      <c r="N55" s="110" t="s">
        <v>216</v>
      </c>
      <c r="O55" s="113">
        <v>1.739470190821627</v>
      </c>
    </row>
    <row r="56" spans="13:15" x14ac:dyDescent="0.25">
      <c r="M56" s="110">
        <v>52</v>
      </c>
      <c r="N56" s="110" t="s">
        <v>217</v>
      </c>
      <c r="O56" s="113">
        <v>2.9457194750048821</v>
      </c>
    </row>
    <row r="57" spans="13:15" x14ac:dyDescent="0.25">
      <c r="M57" s="110">
        <v>53</v>
      </c>
      <c r="N57" s="110" t="s">
        <v>218</v>
      </c>
      <c r="O57" s="113">
        <v>2.0136050265136234</v>
      </c>
    </row>
    <row r="58" spans="13:15" x14ac:dyDescent="0.25">
      <c r="M58" s="110">
        <v>54</v>
      </c>
      <c r="N58" s="110" t="s">
        <v>219</v>
      </c>
      <c r="O58" s="113">
        <v>2.1463504934223541</v>
      </c>
    </row>
    <row r="59" spans="13:15" x14ac:dyDescent="0.25">
      <c r="M59" s="110">
        <v>55</v>
      </c>
      <c r="N59" s="110" t="s">
        <v>220</v>
      </c>
      <c r="O59" s="113">
        <v>2.5102921980118484</v>
      </c>
    </row>
    <row r="60" spans="13:15" x14ac:dyDescent="0.25">
      <c r="M60" s="110">
        <v>56</v>
      </c>
      <c r="N60" s="110" t="s">
        <v>221</v>
      </c>
      <c r="O60" s="113">
        <v>2.0754736746840341</v>
      </c>
    </row>
    <row r="61" spans="13:15" x14ac:dyDescent="0.25">
      <c r="M61" s="110">
        <v>57</v>
      </c>
      <c r="N61" s="110" t="s">
        <v>222</v>
      </c>
      <c r="O61" s="113">
        <v>1.5135009424256247</v>
      </c>
    </row>
    <row r="62" spans="13:15" x14ac:dyDescent="0.25">
      <c r="M62" s="110">
        <v>58</v>
      </c>
      <c r="N62" s="110" t="s">
        <v>223</v>
      </c>
      <c r="O62" s="113">
        <v>2.8475557197389483</v>
      </c>
    </row>
    <row r="63" spans="13:15" x14ac:dyDescent="0.25">
      <c r="M63" s="110">
        <v>59</v>
      </c>
      <c r="N63" s="110" t="s">
        <v>224</v>
      </c>
      <c r="O63" s="113">
        <v>2.3404213511308627</v>
      </c>
    </row>
    <row r="64" spans="13:15" x14ac:dyDescent="0.25">
      <c r="M64" s="110">
        <v>60</v>
      </c>
      <c r="N64" s="110" t="s">
        <v>225</v>
      </c>
      <c r="O64" s="113">
        <v>1.9290522546726669</v>
      </c>
    </row>
    <row r="65" spans="13:15" x14ac:dyDescent="0.25">
      <c r="M65" s="110">
        <v>61</v>
      </c>
      <c r="N65" s="110" t="s">
        <v>226</v>
      </c>
      <c r="O65" s="113">
        <v>2.8691731646398493</v>
      </c>
    </row>
    <row r="66" spans="13:15" x14ac:dyDescent="0.25">
      <c r="M66" s="110">
        <v>62</v>
      </c>
      <c r="N66" s="110" t="s">
        <v>227</v>
      </c>
      <c r="O66" s="113">
        <v>2.6999810583206938</v>
      </c>
    </row>
    <row r="67" spans="13:15" x14ac:dyDescent="0.25">
      <c r="M67" s="110">
        <v>63</v>
      </c>
      <c r="N67" s="110" t="s">
        <v>228</v>
      </c>
      <c r="O67" s="113">
        <v>1.4993956924729221</v>
      </c>
    </row>
    <row r="68" spans="13:15" x14ac:dyDescent="0.25">
      <c r="M68" s="110">
        <v>64</v>
      </c>
      <c r="N68" s="110" t="s">
        <v>229</v>
      </c>
      <c r="O68" s="113">
        <v>1.5276825988559164</v>
      </c>
    </row>
    <row r="69" spans="13:15" x14ac:dyDescent="0.25">
      <c r="M69" s="110">
        <v>65</v>
      </c>
      <c r="N69" s="110" t="s">
        <v>230</v>
      </c>
      <c r="O69" s="113">
        <v>1.9622031375326294</v>
      </c>
    </row>
    <row r="70" spans="13:15" x14ac:dyDescent="0.25">
      <c r="M70" s="110">
        <v>66</v>
      </c>
      <c r="N70" s="110" t="s">
        <v>231</v>
      </c>
      <c r="O70" s="113">
        <v>2.0955358326970539</v>
      </c>
    </row>
    <row r="71" spans="13:15" x14ac:dyDescent="0.25">
      <c r="M71" s="110">
        <v>67</v>
      </c>
      <c r="N71" s="110" t="s">
        <v>232</v>
      </c>
      <c r="O71" s="113">
        <v>1.6181069297256161</v>
      </c>
    </row>
    <row r="72" spans="13:15" x14ac:dyDescent="0.25">
      <c r="M72" s="110">
        <v>68</v>
      </c>
      <c r="N72" s="110" t="s">
        <v>233</v>
      </c>
      <c r="O72" s="113">
        <v>1.8778576094056172</v>
      </c>
    </row>
    <row r="73" spans="13:15" x14ac:dyDescent="0.25">
      <c r="M73" s="110">
        <v>69</v>
      </c>
      <c r="N73" s="110" t="s">
        <v>234</v>
      </c>
      <c r="O73" s="113">
        <v>1.2464931308236704</v>
      </c>
    </row>
    <row r="74" spans="13:15" x14ac:dyDescent="0.25">
      <c r="M74" s="110">
        <v>70</v>
      </c>
      <c r="N74" s="110" t="s">
        <v>235</v>
      </c>
      <c r="O74" s="113">
        <v>2.283502989603968</v>
      </c>
    </row>
    <row r="75" spans="13:15" x14ac:dyDescent="0.25">
      <c r="M75" s="110">
        <v>71</v>
      </c>
      <c r="N75" s="110" t="s">
        <v>236</v>
      </c>
      <c r="O75" s="113">
        <v>1.6599425022744567</v>
      </c>
    </row>
    <row r="76" spans="13:15" x14ac:dyDescent="0.25">
      <c r="M76" s="110">
        <v>72</v>
      </c>
      <c r="N76" s="110" t="s">
        <v>237</v>
      </c>
      <c r="O76" s="113">
        <v>2.7601619191233162</v>
      </c>
    </row>
    <row r="77" spans="13:15" x14ac:dyDescent="0.25">
      <c r="M77" s="110">
        <v>73</v>
      </c>
      <c r="N77" s="110" t="s">
        <v>238</v>
      </c>
      <c r="O77" s="113">
        <v>1.7423276304675468</v>
      </c>
    </row>
    <row r="78" spans="13:15" x14ac:dyDescent="0.25">
      <c r="M78" s="110">
        <v>74</v>
      </c>
      <c r="N78" s="110" t="s">
        <v>239</v>
      </c>
      <c r="O78" s="113">
        <v>1.4957405934553616</v>
      </c>
    </row>
    <row r="79" spans="13:15" x14ac:dyDescent="0.25">
      <c r="M79" s="110">
        <v>75</v>
      </c>
      <c r="N79" s="110" t="s">
        <v>240</v>
      </c>
      <c r="O79" s="113">
        <v>1.4430980326579375</v>
      </c>
    </row>
    <row r="80" spans="13:15" x14ac:dyDescent="0.25">
      <c r="M80" s="110">
        <v>76</v>
      </c>
      <c r="N80" s="110" t="s">
        <v>241</v>
      </c>
      <c r="O80" s="113">
        <v>2.088903743315508</v>
      </c>
    </row>
    <row r="81" spans="13:15" x14ac:dyDescent="0.25">
      <c r="M81" s="110">
        <v>77</v>
      </c>
      <c r="N81" s="110" t="s">
        <v>242</v>
      </c>
      <c r="O81" s="113">
        <v>1.4159403522899932</v>
      </c>
    </row>
    <row r="82" spans="13:15" x14ac:dyDescent="0.25">
      <c r="M82" s="110">
        <v>78</v>
      </c>
      <c r="N82" s="110" t="s">
        <v>243</v>
      </c>
      <c r="O82" s="113">
        <v>1.4088738684451296</v>
      </c>
    </row>
    <row r="83" spans="13:15" x14ac:dyDescent="0.25">
      <c r="M83" s="110">
        <v>79</v>
      </c>
      <c r="N83" s="110" t="s">
        <v>244</v>
      </c>
      <c r="O83" s="113">
        <v>2.124566837188357</v>
      </c>
    </row>
    <row r="84" spans="13:15" x14ac:dyDescent="0.25">
      <c r="M84" s="110">
        <v>80</v>
      </c>
      <c r="N84" s="110" t="s">
        <v>245</v>
      </c>
      <c r="O84" s="113">
        <v>2.3907743064134142</v>
      </c>
    </row>
    <row r="85" spans="13:15" x14ac:dyDescent="0.25">
      <c r="M85" s="110">
        <v>81</v>
      </c>
      <c r="N85" s="110" t="s">
        <v>246</v>
      </c>
      <c r="O85" s="113">
        <v>2.1882602826980397</v>
      </c>
    </row>
    <row r="86" spans="13:15" x14ac:dyDescent="0.25">
      <c r="M86" s="110">
        <v>82</v>
      </c>
      <c r="N86" s="110" t="s">
        <v>247</v>
      </c>
      <c r="O86" s="113">
        <v>1.4211445908946381</v>
      </c>
    </row>
    <row r="87" spans="13:15" x14ac:dyDescent="0.25">
      <c r="M87" s="110">
        <v>83</v>
      </c>
      <c r="N87" s="110" t="s">
        <v>248</v>
      </c>
      <c r="O87" s="113">
        <v>1.7413179565067327</v>
      </c>
    </row>
    <row r="88" spans="13:15" x14ac:dyDescent="0.25">
      <c r="M88" s="110">
        <v>84</v>
      </c>
      <c r="N88" s="110" t="s">
        <v>249</v>
      </c>
      <c r="O88" s="113">
        <v>1.4722930882640453</v>
      </c>
    </row>
    <row r="89" spans="13:15" x14ac:dyDescent="0.25">
      <c r="M89" s="110">
        <v>85</v>
      </c>
      <c r="N89" s="110" t="s">
        <v>250</v>
      </c>
      <c r="O89" s="113">
        <v>1.9181564904125914</v>
      </c>
    </row>
    <row r="90" spans="13:15" x14ac:dyDescent="0.25">
      <c r="M90" s="110">
        <v>86</v>
      </c>
      <c r="N90" s="110" t="s">
        <v>251</v>
      </c>
      <c r="O90" s="113">
        <v>2.2193520895767667</v>
      </c>
    </row>
    <row r="91" spans="13:15" x14ac:dyDescent="0.25">
      <c r="M91" s="110">
        <v>87</v>
      </c>
      <c r="N91" s="110" t="s">
        <v>252</v>
      </c>
      <c r="O91" s="113">
        <v>1.6080789888399318</v>
      </c>
    </row>
    <row r="92" spans="13:15" x14ac:dyDescent="0.25">
      <c r="M92" s="110">
        <v>88</v>
      </c>
      <c r="N92" s="110" t="s">
        <v>253</v>
      </c>
      <c r="O92" s="113">
        <v>2.3035887282136929</v>
      </c>
    </row>
    <row r="93" spans="13:15" x14ac:dyDescent="0.25">
      <c r="M93" s="110">
        <v>89</v>
      </c>
      <c r="N93" s="110" t="s">
        <v>254</v>
      </c>
      <c r="O93" s="113">
        <v>2.76632777121669</v>
      </c>
    </row>
    <row r="94" spans="13:15" x14ac:dyDescent="0.25">
      <c r="M94" s="110">
        <v>90</v>
      </c>
      <c r="N94" s="110" t="s">
        <v>255</v>
      </c>
      <c r="O94" s="113">
        <v>1.9269222755828037</v>
      </c>
    </row>
    <row r="95" spans="13:15" x14ac:dyDescent="0.25">
      <c r="M95" s="110">
        <v>91</v>
      </c>
      <c r="N95" s="110" t="s">
        <v>256</v>
      </c>
      <c r="O95" s="113">
        <v>1.2941787764470438</v>
      </c>
    </row>
    <row r="96" spans="13:15" x14ac:dyDescent="0.25">
      <c r="M96" s="110">
        <v>92</v>
      </c>
      <c r="N96" s="110" t="s">
        <v>257</v>
      </c>
      <c r="O96" s="113">
        <v>1.1319121493364561</v>
      </c>
    </row>
    <row r="97" spans="13:15" x14ac:dyDescent="0.25">
      <c r="M97" s="110">
        <v>93</v>
      </c>
      <c r="N97" s="110" t="s">
        <v>258</v>
      </c>
      <c r="O97" s="113">
        <v>1.4996794300355041</v>
      </c>
    </row>
    <row r="98" spans="13:15" x14ac:dyDescent="0.25">
      <c r="M98" s="110">
        <v>94</v>
      </c>
      <c r="N98" s="110" t="s">
        <v>259</v>
      </c>
      <c r="O98" s="113">
        <v>1.3008170843850244</v>
      </c>
    </row>
    <row r="99" spans="13:15" x14ac:dyDescent="0.25">
      <c r="M99" s="110">
        <v>95</v>
      </c>
      <c r="N99" s="110" t="s">
        <v>260</v>
      </c>
      <c r="O99" s="113">
        <v>1.369855407560842</v>
      </c>
    </row>
    <row r="100" spans="13:15" x14ac:dyDescent="0.25">
      <c r="M100" s="110">
        <v>971</v>
      </c>
      <c r="N100" s="110" t="s">
        <v>261</v>
      </c>
      <c r="O100" s="113">
        <v>2.3256845587896451</v>
      </c>
    </row>
    <row r="101" spans="13:15" x14ac:dyDescent="0.25">
      <c r="M101" s="110">
        <v>972</v>
      </c>
      <c r="N101" s="110" t="s">
        <v>262</v>
      </c>
      <c r="O101" s="113">
        <v>2.4039517756289146</v>
      </c>
    </row>
    <row r="102" spans="13:15" x14ac:dyDescent="0.25">
      <c r="M102" s="110">
        <v>973</v>
      </c>
      <c r="N102" s="110" t="s">
        <v>263</v>
      </c>
      <c r="O102" s="113">
        <v>2.3040124688498054</v>
      </c>
    </row>
    <row r="103" spans="13:15" x14ac:dyDescent="0.25">
      <c r="M103" s="110">
        <v>974</v>
      </c>
      <c r="N103" s="110" t="s">
        <v>264</v>
      </c>
      <c r="O103" s="113">
        <v>2.0749931774019137</v>
      </c>
    </row>
    <row r="104" spans="13:15" x14ac:dyDescent="0.25">
      <c r="M104" s="110">
        <v>976</v>
      </c>
      <c r="N104" s="110" t="s">
        <v>265</v>
      </c>
      <c r="O104" s="113">
        <v>1.4030467940603462</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4"/>
  <sheetViews>
    <sheetView showGridLines="0" topLeftCell="A13" workbookViewId="0">
      <selection activeCell="Q26" sqref="Q26"/>
    </sheetView>
  </sheetViews>
  <sheetFormatPr baseColWidth="10" defaultRowHeight="15" x14ac:dyDescent="0.25"/>
  <cols>
    <col min="13" max="13" width="3.5703125" customWidth="1"/>
    <col min="14" max="14" width="20.85546875" bestFit="1" customWidth="1"/>
  </cols>
  <sheetData>
    <row r="1" spans="1:15" x14ac:dyDescent="0.25">
      <c r="A1" s="5" t="s">
        <v>159</v>
      </c>
    </row>
    <row r="3" spans="1:15" ht="36" x14ac:dyDescent="0.25">
      <c r="M3" s="111" t="s">
        <v>164</v>
      </c>
      <c r="N3" s="111" t="s">
        <v>163</v>
      </c>
      <c r="O3" s="112" t="s">
        <v>266</v>
      </c>
    </row>
    <row r="4" spans="1:15" x14ac:dyDescent="0.25">
      <c r="M4" s="110">
        <v>1</v>
      </c>
      <c r="N4" s="110" t="s">
        <v>165</v>
      </c>
      <c r="O4" s="113">
        <v>1.2444161702964625</v>
      </c>
    </row>
    <row r="5" spans="1:15" x14ac:dyDescent="0.25">
      <c r="M5" s="110">
        <v>2</v>
      </c>
      <c r="N5" s="110" t="s">
        <v>166</v>
      </c>
      <c r="O5" s="113">
        <v>1.4566236666320482</v>
      </c>
    </row>
    <row r="6" spans="1:15" x14ac:dyDescent="0.25">
      <c r="M6" s="110">
        <v>3</v>
      </c>
      <c r="N6" s="110" t="s">
        <v>167</v>
      </c>
      <c r="O6" s="113">
        <v>1.4034312967246909</v>
      </c>
    </row>
    <row r="7" spans="1:15" x14ac:dyDescent="0.25">
      <c r="M7" s="110">
        <v>4</v>
      </c>
      <c r="N7" s="110" t="s">
        <v>168</v>
      </c>
      <c r="O7" s="113">
        <v>1.4044495702461328</v>
      </c>
    </row>
    <row r="8" spans="1:15" x14ac:dyDescent="0.25">
      <c r="M8" s="110">
        <v>5</v>
      </c>
      <c r="N8" s="110" t="s">
        <v>169</v>
      </c>
      <c r="O8" s="113">
        <v>1.5922123643818629</v>
      </c>
    </row>
    <row r="9" spans="1:15" x14ac:dyDescent="0.25">
      <c r="M9" s="110">
        <v>6</v>
      </c>
      <c r="N9" s="110" t="s">
        <v>170</v>
      </c>
      <c r="O9" s="113">
        <v>1.4823398259445881</v>
      </c>
    </row>
    <row r="10" spans="1:15" x14ac:dyDescent="0.25">
      <c r="M10" s="110">
        <v>7</v>
      </c>
      <c r="N10" s="110" t="s">
        <v>171</v>
      </c>
      <c r="O10" s="113">
        <v>1.2354851198012131</v>
      </c>
    </row>
    <row r="11" spans="1:15" x14ac:dyDescent="0.25">
      <c r="M11" s="110">
        <v>8</v>
      </c>
      <c r="N11" s="110" t="s">
        <v>172</v>
      </c>
      <c r="O11" s="113">
        <v>1.3935765696123386</v>
      </c>
    </row>
    <row r="12" spans="1:15" x14ac:dyDescent="0.25">
      <c r="M12" s="110">
        <v>9</v>
      </c>
      <c r="N12" s="110" t="s">
        <v>173</v>
      </c>
      <c r="O12" s="113">
        <v>1.5898532192579673</v>
      </c>
    </row>
    <row r="13" spans="1:15" x14ac:dyDescent="0.25">
      <c r="M13" s="110">
        <v>10</v>
      </c>
      <c r="N13" s="110" t="s">
        <v>174</v>
      </c>
      <c r="O13" s="113">
        <v>1.6727954283170063</v>
      </c>
    </row>
    <row r="14" spans="1:15" x14ac:dyDescent="0.25">
      <c r="M14" s="110">
        <v>11</v>
      </c>
      <c r="N14" s="110" t="s">
        <v>175</v>
      </c>
      <c r="O14" s="113">
        <v>1.2656996557375872</v>
      </c>
    </row>
    <row r="15" spans="1:15" x14ac:dyDescent="0.25">
      <c r="M15" s="110">
        <v>12</v>
      </c>
      <c r="N15" s="110" t="s">
        <v>176</v>
      </c>
      <c r="O15" s="113">
        <v>1.1635516153319458</v>
      </c>
    </row>
    <row r="16" spans="1:15" x14ac:dyDescent="0.25">
      <c r="M16" s="110">
        <v>13</v>
      </c>
      <c r="N16" s="110" t="s">
        <v>177</v>
      </c>
      <c r="O16" s="113">
        <v>1.6607998612273627</v>
      </c>
    </row>
    <row r="17" spans="1:15" x14ac:dyDescent="0.25">
      <c r="M17" s="110">
        <v>14</v>
      </c>
      <c r="N17" s="110" t="s">
        <v>178</v>
      </c>
      <c r="O17" s="113">
        <v>1.6879177354275836</v>
      </c>
    </row>
    <row r="18" spans="1:15" x14ac:dyDescent="0.25">
      <c r="M18" s="110">
        <v>15</v>
      </c>
      <c r="N18" s="110" t="s">
        <v>179</v>
      </c>
      <c r="O18" s="113">
        <v>1.3933227089706284</v>
      </c>
    </row>
    <row r="19" spans="1:15" x14ac:dyDescent="0.25">
      <c r="M19" s="110">
        <v>16</v>
      </c>
      <c r="N19" s="110" t="s">
        <v>180</v>
      </c>
      <c r="O19" s="113">
        <v>1.5012675693023458</v>
      </c>
    </row>
    <row r="20" spans="1:15" x14ac:dyDescent="0.25">
      <c r="M20" s="110">
        <v>17</v>
      </c>
      <c r="N20" s="110" t="s">
        <v>181</v>
      </c>
      <c r="O20" s="113">
        <v>1.6056640366200097</v>
      </c>
    </row>
    <row r="21" spans="1:15" x14ac:dyDescent="0.25">
      <c r="M21" s="110">
        <v>18</v>
      </c>
      <c r="N21" s="110" t="s">
        <v>182</v>
      </c>
      <c r="O21" s="113">
        <v>1.2556293324362011</v>
      </c>
    </row>
    <row r="22" spans="1:15" x14ac:dyDescent="0.25">
      <c r="A22" s="108"/>
      <c r="M22" s="110">
        <v>19</v>
      </c>
      <c r="N22" s="110" t="s">
        <v>183</v>
      </c>
      <c r="O22" s="113">
        <v>1.3349417226904716</v>
      </c>
    </row>
    <row r="23" spans="1:15" x14ac:dyDescent="0.25">
      <c r="A23" s="108"/>
      <c r="M23" s="110">
        <v>21</v>
      </c>
      <c r="N23" s="110" t="s">
        <v>184</v>
      </c>
      <c r="O23" s="113">
        <v>1.4800314460368773</v>
      </c>
    </row>
    <row r="24" spans="1:15" x14ac:dyDescent="0.25">
      <c r="A24" s="108"/>
      <c r="M24" s="110">
        <v>22</v>
      </c>
      <c r="N24" s="110" t="s">
        <v>185</v>
      </c>
      <c r="O24" s="113">
        <v>1.349740533231546</v>
      </c>
    </row>
    <row r="25" spans="1:15" x14ac:dyDescent="0.25">
      <c r="M25" s="110">
        <v>23</v>
      </c>
      <c r="N25" s="110" t="s">
        <v>186</v>
      </c>
      <c r="O25" s="113">
        <v>1.7183724640708624</v>
      </c>
    </row>
    <row r="26" spans="1:15" x14ac:dyDescent="0.25">
      <c r="M26" s="110">
        <v>24</v>
      </c>
      <c r="N26" s="110" t="s">
        <v>187</v>
      </c>
      <c r="O26" s="113">
        <v>1.413854362590993</v>
      </c>
    </row>
    <row r="27" spans="1:15" x14ac:dyDescent="0.25">
      <c r="M27" s="110">
        <v>25</v>
      </c>
      <c r="N27" s="110" t="s">
        <v>188</v>
      </c>
      <c r="O27" s="113">
        <v>1.5755328600644867</v>
      </c>
    </row>
    <row r="28" spans="1:15" x14ac:dyDescent="0.25">
      <c r="M28" s="110">
        <v>26</v>
      </c>
      <c r="N28" s="110" t="s">
        <v>189</v>
      </c>
      <c r="O28" s="113">
        <v>1.381156928959882</v>
      </c>
    </row>
    <row r="29" spans="1:15" x14ac:dyDescent="0.25">
      <c r="M29" s="110">
        <v>27</v>
      </c>
      <c r="N29" s="110" t="s">
        <v>190</v>
      </c>
      <c r="O29" s="113">
        <v>1.3407224863969458</v>
      </c>
    </row>
    <row r="30" spans="1:15" x14ac:dyDescent="0.25">
      <c r="M30" s="110">
        <v>28</v>
      </c>
      <c r="N30" s="110" t="s">
        <v>191</v>
      </c>
      <c r="O30" s="113">
        <v>1.4794920993997938</v>
      </c>
    </row>
    <row r="31" spans="1:15" x14ac:dyDescent="0.25">
      <c r="M31" s="110">
        <v>29</v>
      </c>
      <c r="N31" s="110" t="s">
        <v>192</v>
      </c>
      <c r="O31" s="113">
        <v>1.5975066393882154</v>
      </c>
    </row>
    <row r="32" spans="1:15" x14ac:dyDescent="0.25">
      <c r="M32" s="110" t="s">
        <v>161</v>
      </c>
      <c r="N32" s="110" t="s">
        <v>193</v>
      </c>
      <c r="O32" s="113">
        <v>1.0793767143071498</v>
      </c>
    </row>
    <row r="33" spans="1:15" x14ac:dyDescent="0.25">
      <c r="M33" s="110" t="s">
        <v>162</v>
      </c>
      <c r="N33" s="110" t="s">
        <v>194</v>
      </c>
      <c r="O33" s="113">
        <v>1.1300952335061787</v>
      </c>
    </row>
    <row r="34" spans="1:15" x14ac:dyDescent="0.25">
      <c r="M34" s="110">
        <v>30</v>
      </c>
      <c r="N34" s="110" t="s">
        <v>195</v>
      </c>
      <c r="O34" s="113">
        <v>1.2936850528895969</v>
      </c>
    </row>
    <row r="35" spans="1:15" x14ac:dyDescent="0.25">
      <c r="M35" s="110">
        <v>31</v>
      </c>
      <c r="N35" s="110" t="s">
        <v>196</v>
      </c>
      <c r="O35" s="113">
        <v>1.6210435163089434</v>
      </c>
    </row>
    <row r="36" spans="1:15" x14ac:dyDescent="0.25">
      <c r="M36" s="110">
        <v>32</v>
      </c>
      <c r="N36" s="110" t="s">
        <v>197</v>
      </c>
      <c r="O36" s="113">
        <v>1.2297642558451023</v>
      </c>
    </row>
    <row r="37" spans="1:15" x14ac:dyDescent="0.25">
      <c r="M37" s="110">
        <v>33</v>
      </c>
      <c r="N37" s="110" t="s">
        <v>198</v>
      </c>
      <c r="O37" s="113">
        <v>1.7431097441586978</v>
      </c>
    </row>
    <row r="38" spans="1:15" x14ac:dyDescent="0.25">
      <c r="M38" s="110">
        <v>34</v>
      </c>
      <c r="N38" s="110" t="s">
        <v>199</v>
      </c>
      <c r="O38" s="113">
        <v>1.7261138566759515</v>
      </c>
    </row>
    <row r="39" spans="1:15" x14ac:dyDescent="0.25">
      <c r="M39" s="110">
        <v>35</v>
      </c>
      <c r="N39" s="110" t="s">
        <v>200</v>
      </c>
      <c r="O39" s="113">
        <v>1.5344065563534994</v>
      </c>
    </row>
    <row r="40" spans="1:15" x14ac:dyDescent="0.25">
      <c r="M40" s="110">
        <v>36</v>
      </c>
      <c r="N40" s="110" t="s">
        <v>201</v>
      </c>
      <c r="O40" s="113">
        <v>1.3868295777905659</v>
      </c>
    </row>
    <row r="41" spans="1:15" x14ac:dyDescent="0.25">
      <c r="M41" s="110">
        <v>37</v>
      </c>
      <c r="N41" s="110" t="s">
        <v>202</v>
      </c>
      <c r="O41" s="113">
        <v>1.5888090608195871</v>
      </c>
    </row>
    <row r="42" spans="1:15" x14ac:dyDescent="0.25">
      <c r="M42" s="110">
        <v>38</v>
      </c>
      <c r="N42" s="110" t="s">
        <v>203</v>
      </c>
      <c r="O42" s="113">
        <v>1.4187765515490651</v>
      </c>
    </row>
    <row r="43" spans="1:15" x14ac:dyDescent="0.25">
      <c r="A43" s="14"/>
      <c r="M43" s="110">
        <v>39</v>
      </c>
      <c r="N43" s="110" t="s">
        <v>204</v>
      </c>
      <c r="O43" s="113">
        <v>1.361985696145928</v>
      </c>
    </row>
    <row r="44" spans="1:15" x14ac:dyDescent="0.25">
      <c r="A44" s="14" t="s">
        <v>290</v>
      </c>
      <c r="M44" s="110">
        <v>40</v>
      </c>
      <c r="N44" s="110" t="s">
        <v>205</v>
      </c>
      <c r="O44" s="113">
        <v>1.6057023432909807</v>
      </c>
    </row>
    <row r="45" spans="1:15" x14ac:dyDescent="0.25">
      <c r="A45" s="14" t="s">
        <v>292</v>
      </c>
      <c r="M45" s="110">
        <v>41</v>
      </c>
      <c r="N45" s="110" t="s">
        <v>206</v>
      </c>
      <c r="O45" s="113">
        <v>1.3619482011595352</v>
      </c>
    </row>
    <row r="46" spans="1:15" x14ac:dyDescent="0.25">
      <c r="A46" s="14" t="s">
        <v>293</v>
      </c>
      <c r="M46" s="110">
        <v>42</v>
      </c>
      <c r="N46" s="110" t="s">
        <v>207</v>
      </c>
      <c r="O46" s="113">
        <v>1.2181007379656528</v>
      </c>
    </row>
    <row r="47" spans="1:15" x14ac:dyDescent="0.25">
      <c r="A47" s="14" t="s">
        <v>294</v>
      </c>
      <c r="M47" s="110">
        <v>43</v>
      </c>
      <c r="N47" s="110" t="s">
        <v>208</v>
      </c>
      <c r="O47" s="113">
        <v>1.201995601176898</v>
      </c>
    </row>
    <row r="48" spans="1:15" x14ac:dyDescent="0.25">
      <c r="M48" s="110">
        <v>44</v>
      </c>
      <c r="N48" s="110" t="s">
        <v>209</v>
      </c>
      <c r="O48" s="113">
        <v>1.813183418910405</v>
      </c>
    </row>
    <row r="49" spans="13:15" x14ac:dyDescent="0.25">
      <c r="M49" s="110">
        <v>45</v>
      </c>
      <c r="N49" s="110" t="s">
        <v>210</v>
      </c>
      <c r="O49" s="113">
        <v>1.6834086259428058</v>
      </c>
    </row>
    <row r="50" spans="13:15" x14ac:dyDescent="0.25">
      <c r="M50" s="110">
        <v>46</v>
      </c>
      <c r="N50" s="110" t="s">
        <v>211</v>
      </c>
      <c r="O50" s="113">
        <v>1.448476953953334</v>
      </c>
    </row>
    <row r="51" spans="13:15" x14ac:dyDescent="0.25">
      <c r="M51" s="110">
        <v>47</v>
      </c>
      <c r="N51" s="110" t="s">
        <v>212</v>
      </c>
      <c r="O51" s="113">
        <v>1.6096419091122403</v>
      </c>
    </row>
    <row r="52" spans="13:15" x14ac:dyDescent="0.25">
      <c r="M52" s="110">
        <v>48</v>
      </c>
      <c r="N52" s="110" t="s">
        <v>213</v>
      </c>
      <c r="O52" s="113">
        <v>1.8954069198836943</v>
      </c>
    </row>
    <row r="53" spans="13:15" x14ac:dyDescent="0.25">
      <c r="M53" s="110">
        <v>49</v>
      </c>
      <c r="N53" s="110" t="s">
        <v>214</v>
      </c>
      <c r="O53" s="113">
        <v>1.5462459637307464</v>
      </c>
    </row>
    <row r="54" spans="13:15" x14ac:dyDescent="0.25">
      <c r="M54" s="110">
        <v>50</v>
      </c>
      <c r="N54" s="110" t="s">
        <v>215</v>
      </c>
      <c r="O54" s="113">
        <v>1.5095810477722293</v>
      </c>
    </row>
    <row r="55" spans="13:15" x14ac:dyDescent="0.25">
      <c r="M55" s="110">
        <v>51</v>
      </c>
      <c r="N55" s="110" t="s">
        <v>216</v>
      </c>
      <c r="O55" s="113">
        <v>1.4477749046618411</v>
      </c>
    </row>
    <row r="56" spans="13:15" x14ac:dyDescent="0.25">
      <c r="M56" s="110">
        <v>52</v>
      </c>
      <c r="N56" s="110" t="s">
        <v>217</v>
      </c>
      <c r="O56" s="113">
        <v>1.7762535062145677</v>
      </c>
    </row>
    <row r="57" spans="13:15" x14ac:dyDescent="0.25">
      <c r="M57" s="110">
        <v>53</v>
      </c>
      <c r="N57" s="110" t="s">
        <v>218</v>
      </c>
      <c r="O57" s="113">
        <v>1.3407598327353571</v>
      </c>
    </row>
    <row r="58" spans="13:15" x14ac:dyDescent="0.25">
      <c r="M58" s="110">
        <v>54</v>
      </c>
      <c r="N58" s="110" t="s">
        <v>219</v>
      </c>
      <c r="O58" s="113">
        <v>1.5145786833280632</v>
      </c>
    </row>
    <row r="59" spans="13:15" x14ac:dyDescent="0.25">
      <c r="M59" s="110">
        <v>55</v>
      </c>
      <c r="N59" s="110" t="s">
        <v>220</v>
      </c>
      <c r="O59" s="113">
        <v>1.2543643887004627</v>
      </c>
    </row>
    <row r="60" spans="13:15" x14ac:dyDescent="0.25">
      <c r="M60" s="110">
        <v>56</v>
      </c>
      <c r="N60" s="110" t="s">
        <v>221</v>
      </c>
      <c r="O60" s="113">
        <v>1.560447027764337</v>
      </c>
    </row>
    <row r="61" spans="13:15" x14ac:dyDescent="0.25">
      <c r="M61" s="110">
        <v>57</v>
      </c>
      <c r="N61" s="110" t="s">
        <v>222</v>
      </c>
      <c r="O61" s="113">
        <v>1.1279761607791881</v>
      </c>
    </row>
    <row r="62" spans="13:15" x14ac:dyDescent="0.25">
      <c r="M62" s="110">
        <v>58</v>
      </c>
      <c r="N62" s="110" t="s">
        <v>223</v>
      </c>
      <c r="O62" s="113">
        <v>1.3261273074943882</v>
      </c>
    </row>
    <row r="63" spans="13:15" x14ac:dyDescent="0.25">
      <c r="M63" s="110">
        <v>59</v>
      </c>
      <c r="N63" s="110" t="s">
        <v>224</v>
      </c>
      <c r="O63" s="113">
        <v>1.8410587128237943</v>
      </c>
    </row>
    <row r="64" spans="13:15" x14ac:dyDescent="0.25">
      <c r="M64" s="110">
        <v>60</v>
      </c>
      <c r="N64" s="110" t="s">
        <v>225</v>
      </c>
      <c r="O64" s="113">
        <v>1.4577314890964053</v>
      </c>
    </row>
    <row r="65" spans="13:15" x14ac:dyDescent="0.25">
      <c r="M65" s="110">
        <v>61</v>
      </c>
      <c r="N65" s="110" t="s">
        <v>226</v>
      </c>
      <c r="O65" s="113">
        <v>1.6511661688713239</v>
      </c>
    </row>
    <row r="66" spans="13:15" x14ac:dyDescent="0.25">
      <c r="M66" s="110">
        <v>62</v>
      </c>
      <c r="N66" s="110" t="s">
        <v>227</v>
      </c>
      <c r="O66" s="113">
        <v>1.4756402500958099</v>
      </c>
    </row>
    <row r="67" spans="13:15" x14ac:dyDescent="0.25">
      <c r="M67" s="110">
        <v>63</v>
      </c>
      <c r="N67" s="110" t="s">
        <v>228</v>
      </c>
      <c r="O67" s="113">
        <v>1.3292192632341759</v>
      </c>
    </row>
    <row r="68" spans="13:15" x14ac:dyDescent="0.25">
      <c r="M68" s="110">
        <v>64</v>
      </c>
      <c r="N68" s="110" t="s">
        <v>229</v>
      </c>
      <c r="O68" s="113">
        <v>1.2453483740327642</v>
      </c>
    </row>
    <row r="69" spans="13:15" x14ac:dyDescent="0.25">
      <c r="M69" s="110">
        <v>65</v>
      </c>
      <c r="N69" s="110" t="s">
        <v>230</v>
      </c>
      <c r="O69" s="113">
        <v>1.1931287070818259</v>
      </c>
    </row>
    <row r="70" spans="13:15" x14ac:dyDescent="0.25">
      <c r="M70" s="110">
        <v>66</v>
      </c>
      <c r="N70" s="110" t="s">
        <v>231</v>
      </c>
      <c r="O70" s="113">
        <v>1.5352634557514147</v>
      </c>
    </row>
    <row r="71" spans="13:15" x14ac:dyDescent="0.25">
      <c r="M71" s="110">
        <v>67</v>
      </c>
      <c r="N71" s="110" t="s">
        <v>232</v>
      </c>
      <c r="O71" s="113">
        <v>1.441455413503185</v>
      </c>
    </row>
    <row r="72" spans="13:15" x14ac:dyDescent="0.25">
      <c r="M72" s="110">
        <v>68</v>
      </c>
      <c r="N72" s="110" t="s">
        <v>233</v>
      </c>
      <c r="O72" s="113">
        <v>1.3787018280917831</v>
      </c>
    </row>
    <row r="73" spans="13:15" x14ac:dyDescent="0.25">
      <c r="M73" s="110">
        <v>69</v>
      </c>
      <c r="N73" s="110" t="s">
        <v>234</v>
      </c>
      <c r="O73" s="113">
        <v>1.7959097499696237</v>
      </c>
    </row>
    <row r="74" spans="13:15" x14ac:dyDescent="0.25">
      <c r="M74" s="110">
        <v>70</v>
      </c>
      <c r="N74" s="110" t="s">
        <v>235</v>
      </c>
      <c r="O74" s="113">
        <v>1.2251800853818526</v>
      </c>
    </row>
    <row r="75" spans="13:15" x14ac:dyDescent="0.25">
      <c r="M75" s="110">
        <v>71</v>
      </c>
      <c r="N75" s="110" t="s">
        <v>236</v>
      </c>
      <c r="O75" s="113">
        <v>1.2790828914272487</v>
      </c>
    </row>
    <row r="76" spans="13:15" x14ac:dyDescent="0.25">
      <c r="M76" s="110">
        <v>72</v>
      </c>
      <c r="N76" s="110" t="s">
        <v>237</v>
      </c>
      <c r="O76" s="113">
        <v>1.9634728806420032</v>
      </c>
    </row>
    <row r="77" spans="13:15" x14ac:dyDescent="0.25">
      <c r="M77" s="110">
        <v>73</v>
      </c>
      <c r="N77" s="110" t="s">
        <v>238</v>
      </c>
      <c r="O77" s="113">
        <v>1.6035409545566641</v>
      </c>
    </row>
    <row r="78" spans="13:15" x14ac:dyDescent="0.25">
      <c r="M78" s="110">
        <v>74</v>
      </c>
      <c r="N78" s="110" t="s">
        <v>239</v>
      </c>
      <c r="O78" s="113">
        <v>1.2470352315939648</v>
      </c>
    </row>
    <row r="79" spans="13:15" x14ac:dyDescent="0.25">
      <c r="M79" s="110">
        <v>75</v>
      </c>
      <c r="N79" s="110" t="s">
        <v>240</v>
      </c>
      <c r="O79" s="113">
        <v>3.4834272999615266</v>
      </c>
    </row>
    <row r="80" spans="13:15" x14ac:dyDescent="0.25">
      <c r="M80" s="110">
        <v>76</v>
      </c>
      <c r="N80" s="110" t="s">
        <v>241</v>
      </c>
      <c r="O80" s="113">
        <v>1.4814968828528303</v>
      </c>
    </row>
    <row r="81" spans="13:15" x14ac:dyDescent="0.25">
      <c r="M81" s="110">
        <v>77</v>
      </c>
      <c r="N81" s="110" t="s">
        <v>242</v>
      </c>
      <c r="O81" s="113">
        <v>1.3954020557946338</v>
      </c>
    </row>
    <row r="82" spans="13:15" x14ac:dyDescent="0.25">
      <c r="M82" s="110">
        <v>78</v>
      </c>
      <c r="N82" s="110" t="s">
        <v>243</v>
      </c>
      <c r="O82" s="113">
        <v>1.3727641452840611</v>
      </c>
    </row>
    <row r="83" spans="13:15" x14ac:dyDescent="0.25">
      <c r="M83" s="110">
        <v>79</v>
      </c>
      <c r="N83" s="110" t="s">
        <v>244</v>
      </c>
      <c r="O83" s="113">
        <v>1.3612142206092899</v>
      </c>
    </row>
    <row r="84" spans="13:15" x14ac:dyDescent="0.25">
      <c r="M84" s="110">
        <v>80</v>
      </c>
      <c r="N84" s="110" t="s">
        <v>245</v>
      </c>
      <c r="O84" s="113">
        <v>1.6762138190669438</v>
      </c>
    </row>
    <row r="85" spans="13:15" x14ac:dyDescent="0.25">
      <c r="M85" s="110">
        <v>81</v>
      </c>
      <c r="N85" s="110" t="s">
        <v>246</v>
      </c>
      <c r="O85" s="113">
        <v>1.3395603427652936</v>
      </c>
    </row>
    <row r="86" spans="13:15" x14ac:dyDescent="0.25">
      <c r="M86" s="110">
        <v>82</v>
      </c>
      <c r="N86" s="110" t="s">
        <v>247</v>
      </c>
      <c r="O86" s="113">
        <v>1.5003894788448642</v>
      </c>
    </row>
    <row r="87" spans="13:15" x14ac:dyDescent="0.25">
      <c r="M87" s="110">
        <v>83</v>
      </c>
      <c r="N87" s="110" t="s">
        <v>248</v>
      </c>
      <c r="O87" s="113">
        <v>1.4187452347825653</v>
      </c>
    </row>
    <row r="88" spans="13:15" x14ac:dyDescent="0.25">
      <c r="M88" s="110">
        <v>84</v>
      </c>
      <c r="N88" s="110" t="s">
        <v>249</v>
      </c>
      <c r="O88" s="113">
        <v>1.3009614351869985</v>
      </c>
    </row>
    <row r="89" spans="13:15" x14ac:dyDescent="0.25">
      <c r="M89" s="110">
        <v>85</v>
      </c>
      <c r="N89" s="110" t="s">
        <v>250</v>
      </c>
      <c r="O89" s="113">
        <v>1.3471393341810498</v>
      </c>
    </row>
    <row r="90" spans="13:15" x14ac:dyDescent="0.25">
      <c r="M90" s="110">
        <v>86</v>
      </c>
      <c r="N90" s="110" t="s">
        <v>251</v>
      </c>
      <c r="O90" s="113">
        <v>1.5074796447599987</v>
      </c>
    </row>
    <row r="91" spans="13:15" x14ac:dyDescent="0.25">
      <c r="M91" s="110">
        <v>87</v>
      </c>
      <c r="N91" s="110" t="s">
        <v>252</v>
      </c>
      <c r="O91" s="113">
        <v>1.3936222922976091</v>
      </c>
    </row>
    <row r="92" spans="13:15" x14ac:dyDescent="0.25">
      <c r="M92" s="110">
        <v>88</v>
      </c>
      <c r="N92" s="110" t="s">
        <v>253</v>
      </c>
      <c r="O92" s="113">
        <v>1.4265493529266018</v>
      </c>
    </row>
    <row r="93" spans="13:15" x14ac:dyDescent="0.25">
      <c r="M93" s="110">
        <v>89</v>
      </c>
      <c r="N93" s="110" t="s">
        <v>254</v>
      </c>
      <c r="O93" s="113">
        <v>1.5545412981230116</v>
      </c>
    </row>
    <row r="94" spans="13:15" x14ac:dyDescent="0.25">
      <c r="M94" s="110">
        <v>90</v>
      </c>
      <c r="N94" s="110" t="s">
        <v>255</v>
      </c>
      <c r="O94" s="113">
        <v>1.6444030791458504</v>
      </c>
    </row>
    <row r="95" spans="13:15" x14ac:dyDescent="0.25">
      <c r="M95" s="110">
        <v>91</v>
      </c>
      <c r="N95" s="110" t="s">
        <v>256</v>
      </c>
      <c r="O95" s="113">
        <v>1.3765226617746473</v>
      </c>
    </row>
    <row r="96" spans="13:15" x14ac:dyDescent="0.25">
      <c r="M96" s="110">
        <v>92</v>
      </c>
      <c r="N96" s="110" t="s">
        <v>257</v>
      </c>
      <c r="O96" s="113">
        <v>1.4190658897315824</v>
      </c>
    </row>
    <row r="97" spans="13:15" x14ac:dyDescent="0.25">
      <c r="M97" s="110">
        <v>93</v>
      </c>
      <c r="N97" s="110" t="s">
        <v>258</v>
      </c>
      <c r="O97" s="113">
        <v>1.9586702892421064</v>
      </c>
    </row>
    <row r="98" spans="13:15" x14ac:dyDescent="0.25">
      <c r="M98" s="110">
        <v>94</v>
      </c>
      <c r="N98" s="110" t="s">
        <v>259</v>
      </c>
      <c r="O98" s="113">
        <v>1.5797892209284816</v>
      </c>
    </row>
    <row r="99" spans="13:15" x14ac:dyDescent="0.25">
      <c r="M99" s="110">
        <v>95</v>
      </c>
      <c r="N99" s="110" t="s">
        <v>260</v>
      </c>
      <c r="O99" s="113">
        <v>1.563878484577063</v>
      </c>
    </row>
    <row r="100" spans="13:15" x14ac:dyDescent="0.25">
      <c r="M100" s="110">
        <v>971</v>
      </c>
      <c r="N100" s="110" t="s">
        <v>261</v>
      </c>
      <c r="O100" s="113">
        <v>1.3665965256795916</v>
      </c>
    </row>
    <row r="101" spans="13:15" x14ac:dyDescent="0.25">
      <c r="M101" s="110">
        <v>972</v>
      </c>
      <c r="N101" s="110" t="s">
        <v>262</v>
      </c>
      <c r="O101" s="113">
        <v>1.8510210194725019</v>
      </c>
    </row>
    <row r="102" spans="13:15" x14ac:dyDescent="0.25">
      <c r="M102" s="110">
        <v>973</v>
      </c>
      <c r="N102" s="110" t="s">
        <v>263</v>
      </c>
      <c r="O102" s="113">
        <v>1.8076064440344664</v>
      </c>
    </row>
    <row r="103" spans="13:15" x14ac:dyDescent="0.25">
      <c r="M103" s="110">
        <v>974</v>
      </c>
      <c r="N103" s="110" t="s">
        <v>264</v>
      </c>
      <c r="O103" s="113">
        <v>1.6128333240537898</v>
      </c>
    </row>
    <row r="104" spans="13:15" x14ac:dyDescent="0.25">
      <c r="M104" s="110">
        <v>976</v>
      </c>
      <c r="N104" s="110" t="s">
        <v>265</v>
      </c>
      <c r="O104" s="113">
        <v>1.6705433131209917</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showGridLines="0" workbookViewId="0">
      <selection activeCell="K14" sqref="K14"/>
    </sheetView>
  </sheetViews>
  <sheetFormatPr baseColWidth="10" defaultRowHeight="15" x14ac:dyDescent="0.25"/>
  <cols>
    <col min="1" max="1" width="38.42578125" customWidth="1"/>
    <col min="2" max="2" width="9.5703125" customWidth="1"/>
    <col min="3" max="3" width="9.85546875" bestFit="1" customWidth="1"/>
    <col min="4" max="4" width="9.42578125" customWidth="1"/>
    <col min="5" max="5" width="11.28515625" customWidth="1"/>
    <col min="6" max="6" width="9.28515625" customWidth="1"/>
    <col min="7" max="7" width="9.140625" customWidth="1"/>
    <col min="8" max="8" width="9.28515625" customWidth="1"/>
    <col min="9" max="9" width="10.5703125" customWidth="1"/>
    <col min="10" max="10" width="11.42578125" customWidth="1"/>
    <col min="11" max="11" width="24.42578125" customWidth="1"/>
    <col min="12" max="12" width="15.85546875" customWidth="1"/>
    <col min="13" max="13" width="15" customWidth="1"/>
    <col min="14" max="14" width="8.5703125" customWidth="1"/>
    <col min="15" max="17" width="8.42578125" customWidth="1"/>
    <col min="18" max="18" width="5" customWidth="1"/>
  </cols>
  <sheetData>
    <row r="1" spans="1:8" x14ac:dyDescent="0.25">
      <c r="A1" s="109" t="s">
        <v>150</v>
      </c>
    </row>
    <row r="3" spans="1:8" ht="23.25" customHeight="1" x14ac:dyDescent="0.25">
      <c r="A3" s="52"/>
      <c r="B3" s="142" t="s">
        <v>59</v>
      </c>
      <c r="C3" s="142"/>
      <c r="D3" s="142" t="s">
        <v>62</v>
      </c>
      <c r="E3" s="143"/>
      <c r="F3" s="140" t="s">
        <v>65</v>
      </c>
      <c r="G3" s="141"/>
      <c r="H3" s="141"/>
    </row>
    <row r="4" spans="1:8" ht="36" x14ac:dyDescent="0.25">
      <c r="A4" s="52"/>
      <c r="B4" s="53" t="s">
        <v>60</v>
      </c>
      <c r="C4" s="54" t="s">
        <v>61</v>
      </c>
      <c r="D4" s="55" t="s">
        <v>64</v>
      </c>
      <c r="E4" s="56" t="s">
        <v>63</v>
      </c>
      <c r="F4" s="55" t="s">
        <v>99</v>
      </c>
      <c r="G4" s="55" t="s">
        <v>100</v>
      </c>
      <c r="H4" s="55" t="s">
        <v>4</v>
      </c>
    </row>
    <row r="5" spans="1:8" x14ac:dyDescent="0.25">
      <c r="A5" s="50" t="s">
        <v>12</v>
      </c>
      <c r="B5" s="72">
        <v>48294</v>
      </c>
      <c r="C5" s="72">
        <v>100</v>
      </c>
      <c r="D5" s="69">
        <v>95.748954321447798</v>
      </c>
      <c r="E5" s="66">
        <v>86.486934194723986</v>
      </c>
      <c r="F5" s="51">
        <v>9.860438149666626</v>
      </c>
      <c r="G5" s="51">
        <v>17.04145442498033</v>
      </c>
      <c r="H5" s="51">
        <v>73.098107425353049</v>
      </c>
    </row>
    <row r="6" spans="1:8" x14ac:dyDescent="0.25">
      <c r="A6" s="59" t="s">
        <v>47</v>
      </c>
      <c r="B6" s="75">
        <v>31898</v>
      </c>
      <c r="C6" s="62">
        <v>66.049612788338095</v>
      </c>
      <c r="D6" s="62">
        <v>97.717725249231918</v>
      </c>
      <c r="E6" s="63">
        <v>86.055552072230228</v>
      </c>
      <c r="F6" s="60">
        <v>12.47</v>
      </c>
      <c r="G6" s="60">
        <v>19.850000000000001</v>
      </c>
      <c r="H6" s="60">
        <v>67.680000000000007</v>
      </c>
    </row>
    <row r="7" spans="1:8" x14ac:dyDescent="0.25">
      <c r="A7" s="22" t="s">
        <v>5</v>
      </c>
      <c r="B7" s="73">
        <v>13663</v>
      </c>
      <c r="C7" s="73">
        <v>28.29129912618545</v>
      </c>
      <c r="D7" s="70">
        <v>98.316621532606305</v>
      </c>
      <c r="E7" s="67">
        <v>86.123106199224182</v>
      </c>
      <c r="F7" s="57">
        <v>10.69</v>
      </c>
      <c r="G7" s="57">
        <v>23.71</v>
      </c>
      <c r="H7" s="57">
        <v>65.61</v>
      </c>
    </row>
    <row r="8" spans="1:8" x14ac:dyDescent="0.25">
      <c r="A8" s="19" t="s">
        <v>53</v>
      </c>
      <c r="B8" s="74">
        <v>17507</v>
      </c>
      <c r="C8" s="74">
        <v>36.250880026504326</v>
      </c>
      <c r="D8" s="71">
        <v>97.383903581424562</v>
      </c>
      <c r="E8" s="68">
        <v>85.777117724338837</v>
      </c>
      <c r="F8" s="40">
        <v>14.3</v>
      </c>
      <c r="G8" s="40">
        <v>17.46</v>
      </c>
      <c r="H8" s="40">
        <v>68.25</v>
      </c>
    </row>
    <row r="9" spans="1:8" x14ac:dyDescent="0.25">
      <c r="A9" s="22" t="s">
        <v>8</v>
      </c>
      <c r="B9" s="73">
        <v>728</v>
      </c>
      <c r="C9" s="73">
        <v>1.5074336356483207</v>
      </c>
      <c r="D9" s="70">
        <v>94.505494505494497</v>
      </c>
      <c r="E9" s="67">
        <v>91.483516483516482</v>
      </c>
      <c r="F9" s="57">
        <v>2.2000000000000002</v>
      </c>
      <c r="G9" s="57">
        <v>5.08</v>
      </c>
      <c r="H9" s="57">
        <v>92.72</v>
      </c>
    </row>
    <row r="10" spans="1:8" s="65" customFormat="1" x14ac:dyDescent="0.25">
      <c r="A10" s="61" t="s">
        <v>48</v>
      </c>
      <c r="B10" s="75">
        <v>2597</v>
      </c>
      <c r="C10" s="62">
        <v>5.3774796040916053</v>
      </c>
      <c r="D10" s="62">
        <v>97.266076241817473</v>
      </c>
      <c r="E10" s="63">
        <v>92.26030034655372</v>
      </c>
      <c r="F10" s="64">
        <v>5.28</v>
      </c>
      <c r="G10" s="64">
        <v>9.9</v>
      </c>
      <c r="H10" s="64">
        <v>84.83</v>
      </c>
    </row>
    <row r="11" spans="1:8" x14ac:dyDescent="0.25">
      <c r="A11" s="22" t="s">
        <v>9</v>
      </c>
      <c r="B11" s="73">
        <v>2172</v>
      </c>
      <c r="C11" s="73">
        <v>4.4974530997639457</v>
      </c>
      <c r="D11" s="70">
        <v>96.961325966850836</v>
      </c>
      <c r="E11" s="67">
        <v>92.771639042357279</v>
      </c>
      <c r="F11" s="57">
        <v>6.03</v>
      </c>
      <c r="G11" s="57">
        <v>10.45</v>
      </c>
      <c r="H11" s="57">
        <v>83.52</v>
      </c>
    </row>
    <row r="12" spans="1:8" x14ac:dyDescent="0.25">
      <c r="A12" s="19" t="s">
        <v>10</v>
      </c>
      <c r="B12" s="74">
        <v>425</v>
      </c>
      <c r="C12" s="74">
        <v>0.88002650432765972</v>
      </c>
      <c r="D12" s="71">
        <v>98.82352941176471</v>
      </c>
      <c r="E12" s="68">
        <v>89.64705882352942</v>
      </c>
      <c r="F12" s="40">
        <v>1.41</v>
      </c>
      <c r="G12" s="40">
        <v>7.06</v>
      </c>
      <c r="H12" s="40">
        <v>91.53</v>
      </c>
    </row>
    <row r="13" spans="1:8" x14ac:dyDescent="0.25">
      <c r="A13" s="59" t="s">
        <v>45</v>
      </c>
      <c r="B13" s="75">
        <v>9230</v>
      </c>
      <c r="C13" s="62">
        <v>19.11210502339835</v>
      </c>
      <c r="D13" s="62">
        <v>88.082340195016258</v>
      </c>
      <c r="E13" s="63">
        <v>88.1581798483207</v>
      </c>
      <c r="F13" s="60">
        <v>5.4</v>
      </c>
      <c r="G13" s="60">
        <v>14.94</v>
      </c>
      <c r="H13" s="60">
        <v>79.66</v>
      </c>
    </row>
    <row r="14" spans="1:8" x14ac:dyDescent="0.25">
      <c r="A14" s="22" t="s">
        <v>49</v>
      </c>
      <c r="B14" s="73">
        <v>2222</v>
      </c>
      <c r="C14" s="73">
        <v>4.600985629684847</v>
      </c>
      <c r="D14" s="70">
        <v>72.727272727272734</v>
      </c>
      <c r="E14" s="67">
        <v>65.436543654365437</v>
      </c>
      <c r="F14" s="57">
        <v>0.18</v>
      </c>
      <c r="G14" s="57">
        <v>9.4499999999999993</v>
      </c>
      <c r="H14" s="57">
        <v>90.37</v>
      </c>
    </row>
    <row r="15" spans="1:8" x14ac:dyDescent="0.25">
      <c r="A15" s="19" t="s">
        <v>50</v>
      </c>
      <c r="B15" s="74">
        <v>195</v>
      </c>
      <c r="C15" s="74">
        <v>0.40377686669151441</v>
      </c>
      <c r="D15" s="71">
        <v>95.384615384615387</v>
      </c>
      <c r="E15" s="68">
        <v>90.256410256410263</v>
      </c>
      <c r="F15" s="40">
        <v>0</v>
      </c>
      <c r="G15" s="40">
        <v>4.62</v>
      </c>
      <c r="H15" s="40">
        <v>95.38</v>
      </c>
    </row>
    <row r="16" spans="1:8" x14ac:dyDescent="0.25">
      <c r="A16" s="22" t="s">
        <v>1</v>
      </c>
      <c r="B16" s="73">
        <v>4074</v>
      </c>
      <c r="C16" s="73">
        <v>8.4358305379550256</v>
      </c>
      <c r="D16" s="70">
        <v>92.268041237113408</v>
      </c>
      <c r="E16" s="67">
        <v>96.68630338733432</v>
      </c>
      <c r="F16" s="57">
        <v>9.4700000000000006</v>
      </c>
      <c r="G16" s="57">
        <v>22.41</v>
      </c>
      <c r="H16" s="57">
        <v>68.11</v>
      </c>
    </row>
    <row r="17" spans="1:8" x14ac:dyDescent="0.25">
      <c r="A17" s="19" t="s">
        <v>2</v>
      </c>
      <c r="B17" s="74">
        <v>2739</v>
      </c>
      <c r="C17" s="74">
        <v>5.671511989066965</v>
      </c>
      <c r="D17" s="71">
        <v>93.793355239138378</v>
      </c>
      <c r="E17" s="68">
        <v>93.756845564074482</v>
      </c>
      <c r="F17" s="40">
        <v>3.94</v>
      </c>
      <c r="G17" s="40">
        <v>9.02</v>
      </c>
      <c r="H17" s="40">
        <v>87.04</v>
      </c>
    </row>
    <row r="18" spans="1:8" x14ac:dyDescent="0.25">
      <c r="A18" s="59" t="s">
        <v>46</v>
      </c>
      <c r="B18" s="75">
        <v>4569</v>
      </c>
      <c r="C18" s="62">
        <v>9.4608025841719474</v>
      </c>
      <c r="D18" s="62">
        <v>96.629459400306416</v>
      </c>
      <c r="E18" s="63">
        <v>82.840884219741739</v>
      </c>
      <c r="F18" s="60">
        <v>3.24</v>
      </c>
      <c r="G18" s="60">
        <v>5.73</v>
      </c>
      <c r="H18" s="60">
        <v>91.03</v>
      </c>
    </row>
    <row r="19" spans="1:8" x14ac:dyDescent="0.25">
      <c r="A19" s="19" t="s">
        <v>11</v>
      </c>
      <c r="B19" s="74">
        <v>4237</v>
      </c>
      <c r="C19" s="74">
        <v>8.7733465854971637</v>
      </c>
      <c r="D19" s="71">
        <v>97.167807410903933</v>
      </c>
      <c r="E19" s="68">
        <v>81.685154590512155</v>
      </c>
      <c r="F19" s="40">
        <v>1.65</v>
      </c>
      <c r="G19" s="40">
        <v>4.08</v>
      </c>
      <c r="H19" s="40">
        <v>94.26</v>
      </c>
    </row>
    <row r="20" spans="1:8" ht="25.5" x14ac:dyDescent="0.25">
      <c r="A20" s="23" t="s">
        <v>3</v>
      </c>
      <c r="B20" s="73">
        <v>332</v>
      </c>
      <c r="C20" s="73">
        <v>0.68745599867478357</v>
      </c>
      <c r="D20" s="70">
        <v>89.759036144578303</v>
      </c>
      <c r="E20" s="67">
        <v>97.590361445783131</v>
      </c>
      <c r="F20" s="58">
        <v>23.49</v>
      </c>
      <c r="G20" s="58">
        <v>26.81</v>
      </c>
      <c r="H20" s="58">
        <v>49.7</v>
      </c>
    </row>
    <row r="22" spans="1:8" x14ac:dyDescent="0.25">
      <c r="A22" s="108" t="s">
        <v>315</v>
      </c>
    </row>
    <row r="23" spans="1:8" x14ac:dyDescent="0.25">
      <c r="A23" s="108" t="s">
        <v>281</v>
      </c>
    </row>
    <row r="24" spans="1:8" x14ac:dyDescent="0.25">
      <c r="A24" s="108" t="s">
        <v>282</v>
      </c>
    </row>
  </sheetData>
  <mergeCells count="3">
    <mergeCell ref="F3:H3"/>
    <mergeCell ref="B3:C3"/>
    <mergeCell ref="D3:E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showGridLines="0" workbookViewId="0">
      <selection activeCell="F30" sqref="F30"/>
    </sheetView>
  </sheetViews>
  <sheetFormatPr baseColWidth="10" defaultRowHeight="15" x14ac:dyDescent="0.25"/>
  <cols>
    <col min="1" max="1" width="30" customWidth="1"/>
    <col min="4" max="4" width="14.42578125" customWidth="1"/>
    <col min="6" max="6" width="15.42578125" customWidth="1"/>
  </cols>
  <sheetData>
    <row r="1" spans="1:7" x14ac:dyDescent="0.25">
      <c r="A1" s="105" t="s">
        <v>139</v>
      </c>
      <c r="B1" s="105"/>
      <c r="C1" s="105"/>
      <c r="D1" s="105"/>
      <c r="E1" s="105"/>
      <c r="F1" s="105"/>
      <c r="G1" s="105"/>
    </row>
    <row r="3" spans="1:7" x14ac:dyDescent="0.25">
      <c r="A3" s="85"/>
      <c r="B3" s="84">
        <v>2016</v>
      </c>
      <c r="C3" s="84">
        <v>2017</v>
      </c>
      <c r="D3" s="84">
        <v>2018</v>
      </c>
      <c r="E3" s="84">
        <v>2019</v>
      </c>
      <c r="F3" s="84">
        <v>2020</v>
      </c>
      <c r="G3" s="84">
        <v>2021</v>
      </c>
    </row>
    <row r="4" spans="1:7" ht="22.5" customHeight="1" x14ac:dyDescent="0.25">
      <c r="A4" s="86" t="s">
        <v>40</v>
      </c>
      <c r="B4" s="87"/>
      <c r="C4" s="88">
        <v>9.5121112366727267</v>
      </c>
      <c r="D4" s="88">
        <v>18.921889721387231</v>
      </c>
      <c r="E4" s="88">
        <v>10.197498726727407</v>
      </c>
      <c r="F4" s="88">
        <v>-0.68128519830876932</v>
      </c>
      <c r="G4" s="88">
        <v>23.808621016528498</v>
      </c>
    </row>
    <row r="5" spans="1:7" ht="24" x14ac:dyDescent="0.25">
      <c r="A5" s="86" t="s">
        <v>41</v>
      </c>
      <c r="B5" s="87"/>
      <c r="C5" s="88">
        <v>11.071741671537112</v>
      </c>
      <c r="D5" s="88">
        <v>16.548820995165585</v>
      </c>
      <c r="E5" s="88">
        <v>7.2998673777476792</v>
      </c>
      <c r="F5" s="88">
        <v>-4.662599274180824</v>
      </c>
      <c r="G5" s="88">
        <v>17.587509999172482</v>
      </c>
    </row>
    <row r="6" spans="1:7" x14ac:dyDescent="0.25">
      <c r="A6" s="89" t="s">
        <v>133</v>
      </c>
      <c r="B6" s="88">
        <v>32.747015182037046</v>
      </c>
      <c r="C6" s="88">
        <v>31.789223383731883</v>
      </c>
      <c r="D6" s="88">
        <v>33.150359345820831</v>
      </c>
      <c r="E6" s="88">
        <v>34.908163439976718</v>
      </c>
      <c r="F6" s="88">
        <v>37.517450578238915</v>
      </c>
      <c r="G6" s="88">
        <v>40.657061321083034</v>
      </c>
    </row>
    <row r="12" spans="1:7" ht="15" customHeight="1" x14ac:dyDescent="0.25"/>
    <row r="24" spans="1:12" ht="27.75" customHeight="1" x14ac:dyDescent="0.25">
      <c r="A24" s="133" t="s">
        <v>283</v>
      </c>
      <c r="B24" s="133"/>
      <c r="C24" s="133"/>
      <c r="D24" s="133"/>
      <c r="E24" s="133"/>
      <c r="F24" s="133"/>
      <c r="G24" s="133"/>
      <c r="H24" s="133"/>
      <c r="I24" s="133"/>
      <c r="J24" s="133"/>
      <c r="K24" s="133"/>
      <c r="L24" s="133"/>
    </row>
    <row r="25" spans="1:12" x14ac:dyDescent="0.25">
      <c r="A25" s="108" t="s">
        <v>281</v>
      </c>
    </row>
    <row r="26" spans="1:12" x14ac:dyDescent="0.25">
      <c r="A26" s="108" t="s">
        <v>282</v>
      </c>
    </row>
    <row r="27" spans="1:12" x14ac:dyDescent="0.25">
      <c r="A27" s="106"/>
    </row>
    <row r="36" ht="45" customHeight="1" x14ac:dyDescent="0.25"/>
    <row r="43" ht="15" customHeight="1" x14ac:dyDescent="0.25"/>
  </sheetData>
  <mergeCells count="1">
    <mergeCell ref="A24:L24"/>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showGridLines="0" workbookViewId="0">
      <selection activeCell="R18" sqref="R18"/>
    </sheetView>
  </sheetViews>
  <sheetFormatPr baseColWidth="10" defaultRowHeight="15" x14ac:dyDescent="0.25"/>
  <cols>
    <col min="1" max="1" width="19.7109375" customWidth="1"/>
  </cols>
  <sheetData>
    <row r="1" spans="1:13" x14ac:dyDescent="0.25">
      <c r="A1" s="107" t="s">
        <v>151</v>
      </c>
    </row>
    <row r="4" spans="1:13" x14ac:dyDescent="0.25">
      <c r="A4" s="5" t="s">
        <v>134</v>
      </c>
      <c r="B4" s="100" t="s">
        <v>135</v>
      </c>
      <c r="C4" s="100" t="s">
        <v>104</v>
      </c>
      <c r="D4" s="100" t="s">
        <v>105</v>
      </c>
      <c r="E4" s="100" t="s">
        <v>106</v>
      </c>
      <c r="F4" s="100" t="s">
        <v>107</v>
      </c>
      <c r="G4" s="100" t="s">
        <v>108</v>
      </c>
      <c r="H4" s="100" t="s">
        <v>109</v>
      </c>
      <c r="I4" s="100" t="s">
        <v>110</v>
      </c>
      <c r="J4" s="100" t="s">
        <v>111</v>
      </c>
      <c r="K4" s="100" t="s">
        <v>112</v>
      </c>
      <c r="L4" s="100" t="s">
        <v>113</v>
      </c>
      <c r="M4" s="100" t="s">
        <v>136</v>
      </c>
    </row>
    <row r="5" spans="1:13" x14ac:dyDescent="0.25">
      <c r="A5" s="8" t="s">
        <v>5</v>
      </c>
      <c r="B5" s="10">
        <v>26.689576174112258</v>
      </c>
      <c r="C5" s="10">
        <v>41.428025964108443</v>
      </c>
      <c r="D5" s="10">
        <v>8.8328878706885572</v>
      </c>
      <c r="E5" s="10">
        <v>5.1291841669848539</v>
      </c>
      <c r="F5" s="10">
        <v>3.6018836706121928</v>
      </c>
      <c r="G5" s="10">
        <v>3.8564337533409696</v>
      </c>
      <c r="H5" s="10">
        <v>3.3473335878834156</v>
      </c>
      <c r="I5" s="10">
        <v>2.2273132238767976</v>
      </c>
      <c r="J5" s="10">
        <v>1.8454880997836325</v>
      </c>
      <c r="K5" s="10">
        <v>1.0945653557337407</v>
      </c>
      <c r="L5" s="10">
        <v>0.84001527300496381</v>
      </c>
      <c r="M5" s="10">
        <v>1.1072928598701794</v>
      </c>
    </row>
    <row r="6" spans="1:13" x14ac:dyDescent="0.25">
      <c r="A6" s="8" t="s">
        <v>53</v>
      </c>
      <c r="B6" s="10">
        <v>31.260028315243037</v>
      </c>
      <c r="C6" s="10">
        <v>22.671071260028317</v>
      </c>
      <c r="D6" s="10">
        <v>5.3893345917885798</v>
      </c>
      <c r="E6" s="10">
        <v>5.1816894761680041</v>
      </c>
      <c r="F6" s="10">
        <v>5.6064181217555449</v>
      </c>
      <c r="G6" s="10">
        <v>6.0972156677678147</v>
      </c>
      <c r="H6" s="10">
        <v>5.3043888626710718</v>
      </c>
      <c r="I6" s="10">
        <v>4.8041529023124117</v>
      </c>
      <c r="J6" s="10">
        <v>4.077394997640396</v>
      </c>
      <c r="K6" s="10">
        <v>2.8220858895705523</v>
      </c>
      <c r="L6" s="10">
        <v>2.6899480887210947</v>
      </c>
      <c r="M6" s="10">
        <v>4.0962718263331759</v>
      </c>
    </row>
    <row r="7" spans="1:13" x14ac:dyDescent="0.25">
      <c r="A7" s="8" t="s">
        <v>9</v>
      </c>
      <c r="B7" s="10">
        <v>34.747474747474747</v>
      </c>
      <c r="C7" s="10">
        <v>23.434343434343436</v>
      </c>
      <c r="D7" s="10">
        <v>6.4646464646464645</v>
      </c>
      <c r="E7" s="10">
        <v>4.2424242424242431</v>
      </c>
      <c r="F7" s="10">
        <v>4.0404040404040407</v>
      </c>
      <c r="G7" s="10">
        <v>3.6363636363636362</v>
      </c>
      <c r="H7" s="10">
        <v>6.262626262626263</v>
      </c>
      <c r="I7" s="10">
        <v>6.4646464646464645</v>
      </c>
      <c r="J7" s="10">
        <v>3.2323232323232323</v>
      </c>
      <c r="K7" s="10">
        <v>3.6363636363636362</v>
      </c>
      <c r="L7" s="10">
        <v>0.80808080808080807</v>
      </c>
      <c r="M7" s="10">
        <v>3.0303030303030303</v>
      </c>
    </row>
    <row r="11" spans="1:13" x14ac:dyDescent="0.25">
      <c r="A11" s="5" t="s">
        <v>137</v>
      </c>
      <c r="B11" s="100" t="s">
        <v>135</v>
      </c>
      <c r="C11" s="100" t="s">
        <v>104</v>
      </c>
      <c r="D11" s="100" t="s">
        <v>105</v>
      </c>
      <c r="E11" s="100" t="s">
        <v>106</v>
      </c>
      <c r="F11" s="100" t="s">
        <v>107</v>
      </c>
      <c r="G11" s="100" t="s">
        <v>108</v>
      </c>
      <c r="H11" s="100" t="s">
        <v>109</v>
      </c>
      <c r="I11" s="100" t="s">
        <v>110</v>
      </c>
      <c r="J11" s="100" t="s">
        <v>111</v>
      </c>
      <c r="K11" s="100" t="s">
        <v>112</v>
      </c>
      <c r="L11" s="100" t="s">
        <v>113</v>
      </c>
      <c r="M11" s="100" t="s">
        <v>136</v>
      </c>
    </row>
    <row r="12" spans="1:13" x14ac:dyDescent="0.25">
      <c r="A12" s="8" t="s">
        <v>5</v>
      </c>
      <c r="B12" s="10">
        <v>0.53393041681019637</v>
      </c>
      <c r="C12" s="10">
        <v>12.159834653806408</v>
      </c>
      <c r="D12" s="10">
        <v>20.530485704443681</v>
      </c>
      <c r="E12" s="10">
        <v>16.086806751636239</v>
      </c>
      <c r="F12" s="10">
        <v>12.797106441612124</v>
      </c>
      <c r="G12" s="10">
        <v>10.230795728556666</v>
      </c>
      <c r="H12" s="10">
        <v>7.5439200826730977</v>
      </c>
      <c r="I12" s="10">
        <v>6.9066482948673791</v>
      </c>
      <c r="J12" s="10">
        <v>4.5642438856355492</v>
      </c>
      <c r="K12" s="10">
        <v>3.3241474336892867</v>
      </c>
      <c r="L12" s="10">
        <v>2.2390630382363073</v>
      </c>
      <c r="M12" s="10">
        <v>3.0830175680330694</v>
      </c>
    </row>
    <row r="13" spans="1:13" x14ac:dyDescent="0.25">
      <c r="A13" s="8" t="s">
        <v>53</v>
      </c>
      <c r="B13" s="10">
        <v>1.4047791455467054</v>
      </c>
      <c r="C13" s="10">
        <v>8.689355539464156</v>
      </c>
      <c r="D13" s="10">
        <v>11.296162201303403</v>
      </c>
      <c r="E13" s="10">
        <v>11.020999275887039</v>
      </c>
      <c r="F13" s="10">
        <v>10.137581462708182</v>
      </c>
      <c r="G13" s="10">
        <v>9.8769007965242572</v>
      </c>
      <c r="H13" s="10">
        <v>8.7762490948587981</v>
      </c>
      <c r="I13" s="10">
        <v>9.1672700941346843</v>
      </c>
      <c r="J13" s="10">
        <v>8.2693700217233896</v>
      </c>
      <c r="K13" s="10">
        <v>6.8790731354091239</v>
      </c>
      <c r="L13" s="10">
        <v>5.3584359160028967</v>
      </c>
      <c r="M13" s="10">
        <v>9.123823316437365</v>
      </c>
    </row>
    <row r="14" spans="1:13" x14ac:dyDescent="0.25">
      <c r="A14" s="8" t="s">
        <v>2</v>
      </c>
      <c r="B14" s="10">
        <v>5.7685286600949253</v>
      </c>
      <c r="C14" s="10">
        <v>14.494341000365097</v>
      </c>
      <c r="D14" s="10">
        <v>13.76414749908726</v>
      </c>
      <c r="E14" s="10">
        <v>9.7480832420591454</v>
      </c>
      <c r="F14" s="10">
        <v>10.697334793720335</v>
      </c>
      <c r="G14" s="10">
        <v>11.208470244614823</v>
      </c>
      <c r="H14" s="10">
        <v>8.214676889375685</v>
      </c>
      <c r="I14" s="10">
        <v>7.8130704636728732</v>
      </c>
      <c r="J14" s="10">
        <v>6.0606060606060606</v>
      </c>
      <c r="K14" s="10">
        <v>4.7097480832420597</v>
      </c>
      <c r="L14" s="10">
        <v>3.0668127053669223</v>
      </c>
      <c r="M14" s="10">
        <v>5.2573932092004378</v>
      </c>
    </row>
    <row r="17" spans="1:8" x14ac:dyDescent="0.25">
      <c r="A17" s="5" t="s">
        <v>326</v>
      </c>
      <c r="H17" s="5" t="s">
        <v>327</v>
      </c>
    </row>
    <row r="22" spans="1:8" x14ac:dyDescent="0.25">
      <c r="A22" s="108"/>
    </row>
    <row r="23" spans="1:8" x14ac:dyDescent="0.25">
      <c r="A23" s="108"/>
    </row>
    <row r="24" spans="1:8" x14ac:dyDescent="0.25">
      <c r="A24" s="108"/>
    </row>
    <row r="38" spans="1:1" x14ac:dyDescent="0.25">
      <c r="A38" s="14" t="s">
        <v>296</v>
      </c>
    </row>
    <row r="39" spans="1:1" x14ac:dyDescent="0.25">
      <c r="A39" s="14" t="s">
        <v>277</v>
      </c>
    </row>
    <row r="40" spans="1:1" x14ac:dyDescent="0.25">
      <c r="A40" s="14" t="s">
        <v>297</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3"/>
  <sheetViews>
    <sheetView showGridLines="0" workbookViewId="0">
      <selection activeCell="H16" sqref="H16"/>
    </sheetView>
  </sheetViews>
  <sheetFormatPr baseColWidth="10" defaultRowHeight="15" x14ac:dyDescent="0.25"/>
  <cols>
    <col min="1" max="1" width="37.28515625" customWidth="1"/>
    <col min="2" max="2" width="13.28515625" bestFit="1" customWidth="1"/>
  </cols>
  <sheetData>
    <row r="1" spans="1:15" x14ac:dyDescent="0.25">
      <c r="A1" s="5" t="s">
        <v>152</v>
      </c>
    </row>
    <row r="3" spans="1:15" x14ac:dyDescent="0.25">
      <c r="A3" s="18" t="s">
        <v>81</v>
      </c>
      <c r="B3" s="144" t="s">
        <v>0</v>
      </c>
      <c r="C3" s="144"/>
      <c r="D3" s="144"/>
      <c r="E3" s="144"/>
      <c r="F3" s="144"/>
      <c r="G3" s="144"/>
      <c r="H3" s="144"/>
      <c r="I3" s="144"/>
      <c r="J3" s="144"/>
      <c r="K3" s="144"/>
      <c r="L3" s="144"/>
      <c r="M3" s="144"/>
      <c r="N3" s="144"/>
      <c r="O3" s="144"/>
    </row>
    <row r="4" spans="1:15" x14ac:dyDescent="0.25">
      <c r="A4" s="18"/>
      <c r="B4" s="17" t="s">
        <v>66</v>
      </c>
      <c r="C4" s="103" t="s">
        <v>132</v>
      </c>
      <c r="D4" s="17" t="s">
        <v>67</v>
      </c>
      <c r="E4" s="17" t="s">
        <v>68</v>
      </c>
      <c r="F4" s="17" t="s">
        <v>69</v>
      </c>
      <c r="G4" s="17" t="s">
        <v>70</v>
      </c>
      <c r="H4" s="17" t="s">
        <v>71</v>
      </c>
      <c r="I4" s="17" t="s">
        <v>72</v>
      </c>
      <c r="J4" s="17" t="s">
        <v>73</v>
      </c>
      <c r="K4" s="17" t="s">
        <v>74</v>
      </c>
      <c r="L4" s="17" t="s">
        <v>75</v>
      </c>
      <c r="M4" s="17" t="s">
        <v>76</v>
      </c>
      <c r="N4" s="17" t="s">
        <v>77</v>
      </c>
      <c r="O4" s="17" t="s">
        <v>78</v>
      </c>
    </row>
    <row r="5" spans="1:15" x14ac:dyDescent="0.25">
      <c r="A5" s="16" t="s">
        <v>80</v>
      </c>
      <c r="B5" s="76">
        <v>3.4751636503658068</v>
      </c>
      <c r="C5" s="76">
        <v>14.29213194711847</v>
      </c>
      <c r="D5" s="76">
        <v>22.343088178667696</v>
      </c>
      <c r="E5" s="76">
        <v>10.386984982672315</v>
      </c>
      <c r="F5" s="76">
        <v>8.4969836991400332</v>
      </c>
      <c r="G5" s="76">
        <v>7.4444872288538049</v>
      </c>
      <c r="H5" s="76">
        <v>7.1396483121550505</v>
      </c>
      <c r="I5" s="76">
        <v>5.9973045822102424</v>
      </c>
      <c r="J5" s="76">
        <v>5.5127711461943267</v>
      </c>
      <c r="K5" s="76">
        <v>4.5340777820562188</v>
      </c>
      <c r="L5" s="76">
        <v>3.3788987293030419</v>
      </c>
      <c r="M5" s="76">
        <v>2.7307149274804261</v>
      </c>
      <c r="N5" s="76">
        <v>1.812989346682069</v>
      </c>
      <c r="O5" s="76">
        <v>2.4547554871005008</v>
      </c>
    </row>
    <row r="6" spans="1:15" x14ac:dyDescent="0.25">
      <c r="A6" s="16" t="s">
        <v>79</v>
      </c>
      <c r="B6" s="76">
        <v>99.261311172668513</v>
      </c>
      <c r="C6" s="76">
        <v>97.305792546026055</v>
      </c>
      <c r="D6" s="76">
        <v>81.243716788740485</v>
      </c>
      <c r="E6" s="76">
        <v>39.079394501081246</v>
      </c>
      <c r="F6" s="76">
        <v>35.989425981873111</v>
      </c>
      <c r="G6" s="76">
        <v>37.801724137931039</v>
      </c>
      <c r="H6" s="76">
        <v>42.651685393258425</v>
      </c>
      <c r="I6" s="76">
        <v>44.141252006420544</v>
      </c>
      <c r="J6" s="76">
        <v>39.813736903376018</v>
      </c>
      <c r="K6" s="76">
        <v>40.835102618542109</v>
      </c>
      <c r="L6" s="76">
        <v>36.56220322886989</v>
      </c>
      <c r="M6" s="76">
        <v>41.245593419506463</v>
      </c>
      <c r="N6" s="76">
        <v>41.946902654867259</v>
      </c>
      <c r="O6" s="76">
        <v>37.124183006535951</v>
      </c>
    </row>
    <row r="22" spans="1:1" x14ac:dyDescent="0.25">
      <c r="A22" s="108"/>
    </row>
    <row r="23" spans="1:1" x14ac:dyDescent="0.25">
      <c r="A23" s="108"/>
    </row>
    <row r="24" spans="1:1" x14ac:dyDescent="0.25">
      <c r="A24" s="108"/>
    </row>
    <row r="31" spans="1:1" x14ac:dyDescent="0.25">
      <c r="A31" s="14" t="s">
        <v>307</v>
      </c>
    </row>
    <row r="32" spans="1:1" x14ac:dyDescent="0.25">
      <c r="A32" s="14" t="s">
        <v>277</v>
      </c>
    </row>
    <row r="33" spans="1:1" x14ac:dyDescent="0.25">
      <c r="A33" s="14" t="s">
        <v>297</v>
      </c>
    </row>
  </sheetData>
  <mergeCells count="1">
    <mergeCell ref="B3:O3"/>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3"/>
  <sheetViews>
    <sheetView showGridLines="0" tabSelected="1" zoomScale="85" zoomScaleNormal="85" workbookViewId="0">
      <selection activeCell="J18" sqref="J18"/>
    </sheetView>
  </sheetViews>
  <sheetFormatPr baseColWidth="10" defaultRowHeight="15" x14ac:dyDescent="0.25"/>
  <cols>
    <col min="1" max="1" width="30.140625" customWidth="1"/>
    <col min="2" max="2" width="16.28515625" customWidth="1"/>
    <col min="3" max="3" width="15.42578125" customWidth="1"/>
    <col min="4" max="4" width="15.140625" customWidth="1"/>
    <col min="5" max="5" width="12.5703125" customWidth="1"/>
    <col min="6" max="6" width="12.7109375" customWidth="1"/>
    <col min="7" max="7" width="12.28515625" customWidth="1"/>
    <col min="10" max="10" width="9.85546875" customWidth="1"/>
  </cols>
  <sheetData>
    <row r="1" spans="1:11" ht="15.75" x14ac:dyDescent="0.25">
      <c r="A1" s="1" t="s">
        <v>153</v>
      </c>
    </row>
    <row r="2" spans="1:11" ht="15.75" x14ac:dyDescent="0.25">
      <c r="A2" s="2"/>
    </row>
    <row r="3" spans="1:11" x14ac:dyDescent="0.25">
      <c r="A3" s="3"/>
    </row>
    <row r="4" spans="1:11" ht="25.5" x14ac:dyDescent="0.25">
      <c r="A4" s="145"/>
      <c r="B4" s="77" t="s">
        <v>90</v>
      </c>
      <c r="C4" s="146" t="s">
        <v>128</v>
      </c>
      <c r="D4" s="147" t="s">
        <v>91</v>
      </c>
      <c r="E4" s="148" t="s">
        <v>92</v>
      </c>
      <c r="F4" s="148"/>
      <c r="G4" s="148"/>
      <c r="H4" s="148"/>
      <c r="I4" s="148"/>
      <c r="J4" s="148"/>
      <c r="K4" s="148"/>
    </row>
    <row r="5" spans="1:11" ht="38.25" x14ac:dyDescent="0.25">
      <c r="A5" s="145"/>
      <c r="B5" s="78" t="s">
        <v>88</v>
      </c>
      <c r="C5" s="146"/>
      <c r="D5" s="147"/>
      <c r="E5" s="29" t="s">
        <v>82</v>
      </c>
      <c r="F5" s="29" t="s">
        <v>32</v>
      </c>
      <c r="G5" s="29" t="s">
        <v>87</v>
      </c>
      <c r="H5" s="29" t="s">
        <v>83</v>
      </c>
      <c r="I5" s="29" t="s">
        <v>84</v>
      </c>
      <c r="J5" s="29" t="s">
        <v>43</v>
      </c>
      <c r="K5" s="29" t="s">
        <v>85</v>
      </c>
    </row>
    <row r="6" spans="1:11" x14ac:dyDescent="0.25">
      <c r="A6" s="30" t="s">
        <v>12</v>
      </c>
      <c r="B6" s="79">
        <v>38690</v>
      </c>
      <c r="C6" s="31">
        <v>8.785215818040836</v>
      </c>
      <c r="D6" s="80">
        <v>13.362626001550787</v>
      </c>
      <c r="E6" s="32">
        <v>3.6908761953993277</v>
      </c>
      <c r="F6" s="32">
        <v>1.7084517963298012</v>
      </c>
      <c r="G6" s="32">
        <v>2.0237787542000518</v>
      </c>
      <c r="H6" s="32">
        <v>1.0545360558283794</v>
      </c>
      <c r="I6" s="32">
        <v>2.5949857844404236</v>
      </c>
      <c r="J6" s="32">
        <v>2.2589816490049106</v>
      </c>
      <c r="K6" s="32">
        <v>3.8537089687257691</v>
      </c>
    </row>
    <row r="7" spans="1:11" x14ac:dyDescent="0.25">
      <c r="A7" s="33" t="s">
        <v>5</v>
      </c>
      <c r="B7" s="57">
        <v>12705</v>
      </c>
      <c r="C7" s="34">
        <v>17.615112160566706</v>
      </c>
      <c r="D7" s="81">
        <v>11.153089334907516</v>
      </c>
      <c r="E7" s="35">
        <v>3.3293978748524204</v>
      </c>
      <c r="F7" s="35">
        <v>1.2199921290830382</v>
      </c>
      <c r="G7" s="35">
        <v>1.0625737898465171</v>
      </c>
      <c r="H7" s="35">
        <v>1.9047619047619049</v>
      </c>
      <c r="I7" s="35">
        <v>1.8968909878000786</v>
      </c>
      <c r="J7" s="35">
        <v>2.4163715072805982</v>
      </c>
      <c r="K7" s="35">
        <v>2.5816607634789452</v>
      </c>
    </row>
    <row r="8" spans="1:11" x14ac:dyDescent="0.25">
      <c r="A8" s="26" t="s">
        <v>42</v>
      </c>
      <c r="B8" s="40">
        <v>16533</v>
      </c>
      <c r="C8" s="27">
        <v>17.52857920522591</v>
      </c>
      <c r="D8" s="82">
        <v>11.207887255791448</v>
      </c>
      <c r="E8" s="28">
        <v>4.3367809834875706</v>
      </c>
      <c r="F8" s="28">
        <v>1.3851085707373134</v>
      </c>
      <c r="G8" s="28">
        <v>1.9173773664791629</v>
      </c>
      <c r="H8" s="28">
        <v>0.50807475957176562</v>
      </c>
      <c r="I8" s="28">
        <v>1.5302727877578177</v>
      </c>
      <c r="J8" s="28">
        <v>1.9536684207342891</v>
      </c>
      <c r="K8" s="28">
        <v>2.3770640537107606</v>
      </c>
    </row>
    <row r="9" spans="1:11" x14ac:dyDescent="0.25">
      <c r="A9" s="33" t="s">
        <v>36</v>
      </c>
      <c r="B9" s="57">
        <v>2341</v>
      </c>
      <c r="C9" s="34">
        <v>21.828278513455786</v>
      </c>
      <c r="D9" s="81">
        <v>18.368218709953009</v>
      </c>
      <c r="E9" s="35">
        <v>2.5630072618539086</v>
      </c>
      <c r="F9" s="35">
        <v>2.6057240495514735</v>
      </c>
      <c r="G9" s="35">
        <v>9.5258436565570275</v>
      </c>
      <c r="H9" s="35">
        <v>0</v>
      </c>
      <c r="I9" s="35">
        <v>3.3319094404100809</v>
      </c>
      <c r="J9" s="35">
        <v>2.0504058094831268</v>
      </c>
      <c r="K9" s="35">
        <v>2.0931225971806922</v>
      </c>
    </row>
    <row r="10" spans="1:11" x14ac:dyDescent="0.25">
      <c r="A10" s="26" t="s">
        <v>7</v>
      </c>
      <c r="B10" s="40">
        <v>6511</v>
      </c>
      <c r="C10" s="27">
        <v>15.481492858239902</v>
      </c>
      <c r="D10" s="82">
        <v>19.106128090923054</v>
      </c>
      <c r="E10" s="28">
        <v>2.5956074335739521</v>
      </c>
      <c r="F10" s="28">
        <v>1.5205037628628475</v>
      </c>
      <c r="G10" s="28">
        <v>1.7662417447396712</v>
      </c>
      <c r="H10" s="28">
        <v>2.1809245891568114</v>
      </c>
      <c r="I10" s="28">
        <v>7.0496083550913839</v>
      </c>
      <c r="J10" s="28">
        <v>1.2133312855168177</v>
      </c>
      <c r="K10" s="28">
        <v>8.0632775303332824</v>
      </c>
    </row>
    <row r="11" spans="1:11" x14ac:dyDescent="0.25">
      <c r="A11" s="33" t="s">
        <v>37</v>
      </c>
      <c r="B11" s="57">
        <v>4299</v>
      </c>
      <c r="C11" s="34">
        <v>10.025587345894394</v>
      </c>
      <c r="D11" s="81">
        <v>18.399627820423355</v>
      </c>
      <c r="E11" s="35">
        <v>4.7685508257734357</v>
      </c>
      <c r="F11" s="35">
        <v>3.8613631076994648</v>
      </c>
      <c r="G11" s="35">
        <v>2.3959060246568971</v>
      </c>
      <c r="H11" s="35">
        <v>6.978367062107467E-2</v>
      </c>
      <c r="I11" s="35">
        <v>2.8611304954640615</v>
      </c>
      <c r="J11" s="35">
        <v>4.2568039078855548</v>
      </c>
      <c r="K11" s="35">
        <v>7.9320772272621536</v>
      </c>
    </row>
    <row r="12" spans="1:11" x14ac:dyDescent="0.25">
      <c r="A12" s="6"/>
      <c r="B12" s="6"/>
      <c r="C12" s="6"/>
      <c r="D12" s="83"/>
      <c r="E12" s="6"/>
      <c r="F12" s="6"/>
      <c r="G12" s="6"/>
      <c r="H12" s="6"/>
      <c r="I12" s="6"/>
      <c r="J12" s="6"/>
      <c r="K12" s="6"/>
    </row>
    <row r="13" spans="1:11" x14ac:dyDescent="0.25">
      <c r="A13" s="26" t="s">
        <v>86</v>
      </c>
      <c r="B13" s="6"/>
      <c r="C13" s="6"/>
      <c r="D13" s="6"/>
      <c r="E13" s="6"/>
      <c r="F13" s="6"/>
      <c r="G13" s="6"/>
      <c r="H13" s="6"/>
      <c r="I13" s="6"/>
      <c r="J13" s="6"/>
      <c r="K13" s="6"/>
    </row>
    <row r="14" spans="1:11" x14ac:dyDescent="0.25">
      <c r="A14" s="26" t="s">
        <v>89</v>
      </c>
      <c r="B14" s="6"/>
      <c r="C14" s="6"/>
      <c r="D14" s="6"/>
      <c r="E14" s="6"/>
      <c r="F14" s="6"/>
      <c r="G14" s="6"/>
      <c r="H14" s="6"/>
      <c r="I14" s="6"/>
      <c r="J14" s="6"/>
      <c r="K14" s="6"/>
    </row>
    <row r="16" spans="1:11" x14ac:dyDescent="0.25">
      <c r="A16" t="s">
        <v>316</v>
      </c>
    </row>
    <row r="17" spans="1:1" x14ac:dyDescent="0.25">
      <c r="A17" t="s">
        <v>298</v>
      </c>
    </row>
    <row r="18" spans="1:1" x14ac:dyDescent="0.25">
      <c r="A18" t="s">
        <v>295</v>
      </c>
    </row>
    <row r="22" spans="1:1" x14ac:dyDescent="0.25">
      <c r="A22" s="108"/>
    </row>
    <row r="23" spans="1:1" x14ac:dyDescent="0.25">
      <c r="A23" s="108"/>
    </row>
    <row r="24" spans="1:1" x14ac:dyDescent="0.25">
      <c r="A24" s="108"/>
    </row>
    <row r="25" spans="1:1" ht="36.75" customHeight="1" x14ac:dyDescent="0.25"/>
    <row r="37" ht="15" customHeight="1" x14ac:dyDescent="0.25"/>
    <row r="58" ht="15" customHeight="1" x14ac:dyDescent="0.25"/>
    <row r="88" ht="15" customHeight="1" x14ac:dyDescent="0.25"/>
    <row r="101" ht="15" customHeight="1" x14ac:dyDescent="0.25"/>
    <row r="102" ht="15" customHeight="1" x14ac:dyDescent="0.25"/>
    <row r="116" ht="15" customHeight="1" x14ac:dyDescent="0.25"/>
    <row r="123" ht="15" customHeight="1" x14ac:dyDescent="0.25"/>
  </sheetData>
  <mergeCells count="4">
    <mergeCell ref="A4:A5"/>
    <mergeCell ref="C4:C5"/>
    <mergeCell ref="D4:D5"/>
    <mergeCell ref="E4:K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
  <sheetViews>
    <sheetView showGridLines="0" workbookViewId="0">
      <selection activeCell="H7" sqref="H7"/>
    </sheetView>
  </sheetViews>
  <sheetFormatPr baseColWidth="10" defaultRowHeight="15" x14ac:dyDescent="0.25"/>
  <cols>
    <col min="8" max="8" width="24.7109375" customWidth="1"/>
    <col min="10" max="10" width="14" customWidth="1"/>
    <col min="12" max="12" width="14" customWidth="1"/>
  </cols>
  <sheetData>
    <row r="1" spans="1:12" x14ac:dyDescent="0.25">
      <c r="A1" s="105" t="s">
        <v>308</v>
      </c>
    </row>
    <row r="3" spans="1:12" x14ac:dyDescent="0.25">
      <c r="I3" s="134" t="s">
        <v>273</v>
      </c>
      <c r="J3" s="135"/>
      <c r="K3" s="134" t="s">
        <v>274</v>
      </c>
      <c r="L3" s="135"/>
    </row>
    <row r="4" spans="1:12" ht="30" customHeight="1" x14ac:dyDescent="0.25">
      <c r="I4" s="129" t="s">
        <v>300</v>
      </c>
      <c r="J4" s="129" t="s">
        <v>284</v>
      </c>
      <c r="K4" s="128" t="s">
        <v>118</v>
      </c>
      <c r="L4" s="129" t="s">
        <v>9</v>
      </c>
    </row>
    <row r="5" spans="1:12" x14ac:dyDescent="0.25">
      <c r="H5" s="8" t="s">
        <v>301</v>
      </c>
      <c r="I5" s="128">
        <v>27.501881113619262</v>
      </c>
      <c r="J5" s="128">
        <v>10.023866348448687</v>
      </c>
      <c r="K5" s="128">
        <v>16.913183279742768</v>
      </c>
      <c r="L5" s="128">
        <v>30.33175355450237</v>
      </c>
    </row>
    <row r="6" spans="1:12" x14ac:dyDescent="0.25">
      <c r="H6" s="8" t="s">
        <v>302</v>
      </c>
      <c r="I6" s="128">
        <v>28.403690243220574</v>
      </c>
      <c r="J6" s="128">
        <v>14.097038787710273</v>
      </c>
      <c r="K6" s="128">
        <v>19.274809160305342</v>
      </c>
      <c r="L6" s="128">
        <v>24.626865671641792</v>
      </c>
    </row>
    <row r="7" spans="1:12" x14ac:dyDescent="0.25">
      <c r="H7" s="8" t="s">
        <v>303</v>
      </c>
      <c r="I7" s="128">
        <v>56.434699714013348</v>
      </c>
      <c r="J7" s="128">
        <v>39.15187376725838</v>
      </c>
      <c r="K7" s="128">
        <v>34.225092250922515</v>
      </c>
      <c r="L7" s="128">
        <v>35.091277890466529</v>
      </c>
    </row>
    <row r="8" spans="1:12" x14ac:dyDescent="0.25">
      <c r="H8" s="8" t="s">
        <v>304</v>
      </c>
      <c r="I8" s="128">
        <v>70.19693654266959</v>
      </c>
      <c r="J8" s="128">
        <v>39.923664122137403</v>
      </c>
      <c r="K8" s="128">
        <v>31.615925058548012</v>
      </c>
      <c r="L8" s="128">
        <v>28.465346534653463</v>
      </c>
    </row>
    <row r="22" spans="1:14" ht="29.25" customHeight="1" x14ac:dyDescent="0.25">
      <c r="A22" s="136" t="s">
        <v>299</v>
      </c>
      <c r="B22" s="136"/>
      <c r="C22" s="136"/>
      <c r="D22" s="136"/>
      <c r="E22" s="136"/>
      <c r="F22" s="136"/>
      <c r="G22" s="136"/>
      <c r="H22" s="136"/>
      <c r="I22" s="136"/>
      <c r="J22" s="136"/>
      <c r="K22" s="136"/>
      <c r="L22" s="136"/>
      <c r="M22" s="136"/>
      <c r="N22" s="136"/>
    </row>
    <row r="23" spans="1:14" x14ac:dyDescent="0.25">
      <c r="A23" s="108" t="s">
        <v>281</v>
      </c>
    </row>
    <row r="24" spans="1:14" x14ac:dyDescent="0.25">
      <c r="A24" s="108" t="s">
        <v>282</v>
      </c>
    </row>
  </sheetData>
  <mergeCells count="3">
    <mergeCell ref="I3:J3"/>
    <mergeCell ref="K3:L3"/>
    <mergeCell ref="A22:N2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5"/>
  <sheetViews>
    <sheetView showGridLines="0" zoomScale="85" zoomScaleNormal="85" workbookViewId="0">
      <selection activeCell="H24" sqref="H24"/>
    </sheetView>
  </sheetViews>
  <sheetFormatPr baseColWidth="10" defaultRowHeight="15" x14ac:dyDescent="0.25"/>
  <cols>
    <col min="1" max="1" width="20.140625" style="4" customWidth="1"/>
    <col min="2" max="2" width="19.7109375" style="4" customWidth="1"/>
    <col min="3" max="3" width="16.42578125" style="4" customWidth="1"/>
    <col min="4" max="4" width="16.140625" style="4" customWidth="1"/>
    <col min="5" max="6" width="11.85546875" style="4" bestFit="1" customWidth="1"/>
    <col min="7" max="7" width="15.140625" style="4" customWidth="1"/>
    <col min="8" max="8" width="12.42578125" style="4" bestFit="1" customWidth="1"/>
    <col min="9" max="9" width="13.7109375" style="4" customWidth="1"/>
    <col min="10" max="10" width="13" style="4" customWidth="1"/>
    <col min="11" max="11" width="8.7109375" style="4" customWidth="1"/>
    <col min="12" max="18" width="11.42578125" style="4"/>
  </cols>
  <sheetData>
    <row r="1" spans="1:18" x14ac:dyDescent="0.25">
      <c r="A1" s="107" t="s">
        <v>140</v>
      </c>
    </row>
    <row r="2" spans="1:18" x14ac:dyDescent="0.25">
      <c r="N2"/>
      <c r="O2"/>
      <c r="P2"/>
      <c r="Q2"/>
      <c r="R2"/>
    </row>
    <row r="3" spans="1:18" x14ac:dyDescent="0.25">
      <c r="A3" s="25"/>
      <c r="B3" s="25">
        <v>2016</v>
      </c>
      <c r="C3" s="25">
        <v>2017</v>
      </c>
      <c r="D3" s="25">
        <v>2018</v>
      </c>
      <c r="E3" s="25">
        <v>2019</v>
      </c>
      <c r="F3" s="25">
        <v>2020</v>
      </c>
      <c r="G3" s="25">
        <v>2021</v>
      </c>
      <c r="P3"/>
      <c r="Q3"/>
      <c r="R3"/>
    </row>
    <row r="4" spans="1:18" x14ac:dyDescent="0.25">
      <c r="A4" s="25" t="s">
        <v>310</v>
      </c>
      <c r="B4" s="24">
        <v>1.5738630136986302</v>
      </c>
      <c r="C4" s="24">
        <v>2.7196986301369863</v>
      </c>
      <c r="D4" s="24">
        <v>2.8966575342465752</v>
      </c>
      <c r="E4" s="24">
        <v>3.1324109589041096</v>
      </c>
      <c r="F4" s="24">
        <v>3.4647945205479456</v>
      </c>
      <c r="G4" s="24">
        <v>4.6777808219178088</v>
      </c>
      <c r="P4"/>
      <c r="Q4"/>
      <c r="R4"/>
    </row>
    <row r="5" spans="1:18" x14ac:dyDescent="0.25">
      <c r="A5" s="25" t="s">
        <v>311</v>
      </c>
      <c r="B5" s="24">
        <v>0.61364383561643832</v>
      </c>
      <c r="C5" s="24">
        <v>0.74183561643835616</v>
      </c>
      <c r="D5" s="24">
        <v>0.72926027397260273</v>
      </c>
      <c r="E5" s="24">
        <v>0.95093150684931504</v>
      </c>
      <c r="F5" s="24">
        <v>1.0054246575342467</v>
      </c>
      <c r="G5" s="24">
        <v>1.2331506849315068</v>
      </c>
      <c r="P5"/>
      <c r="Q5"/>
      <c r="R5"/>
    </row>
    <row r="6" spans="1:18" x14ac:dyDescent="0.25">
      <c r="A6" s="25" t="s">
        <v>97</v>
      </c>
      <c r="B6" s="24">
        <v>1.5738630136986302</v>
      </c>
      <c r="C6" s="24">
        <v>1.7028219178082191</v>
      </c>
      <c r="D6" s="24">
        <v>1.8092328767123287</v>
      </c>
      <c r="E6" s="24">
        <v>2.0775890410958904</v>
      </c>
      <c r="F6" s="24">
        <v>2.4656438356164383</v>
      </c>
      <c r="G6" s="24">
        <v>3.1867945205479455</v>
      </c>
      <c r="P6"/>
      <c r="Q6"/>
      <c r="R6"/>
    </row>
    <row r="7" spans="1:18" x14ac:dyDescent="0.25">
      <c r="A7" s="25" t="s">
        <v>98</v>
      </c>
      <c r="B7" s="24">
        <v>0.30282191780821915</v>
      </c>
      <c r="C7" s="24">
        <v>0.32621917808219175</v>
      </c>
      <c r="D7" s="24">
        <v>0.36720547945205478</v>
      </c>
      <c r="E7" s="24">
        <v>0.42378082191780825</v>
      </c>
      <c r="F7" s="24">
        <v>0.57824657534246571</v>
      </c>
      <c r="G7" s="24">
        <v>0.68465753424657538</v>
      </c>
      <c r="P7"/>
      <c r="Q7"/>
      <c r="R7"/>
    </row>
    <row r="8" spans="1:18" x14ac:dyDescent="0.25">
      <c r="P8"/>
      <c r="Q8"/>
      <c r="R8"/>
    </row>
    <row r="9" spans="1:18" x14ac:dyDescent="0.25">
      <c r="P9"/>
      <c r="Q9"/>
      <c r="R9"/>
    </row>
    <row r="10" spans="1:18" x14ac:dyDescent="0.25">
      <c r="P10"/>
      <c r="Q10"/>
      <c r="R10"/>
    </row>
    <row r="11" spans="1:18" x14ac:dyDescent="0.25">
      <c r="P11"/>
      <c r="Q11"/>
      <c r="R11"/>
    </row>
    <row r="12" spans="1:18" x14ac:dyDescent="0.25">
      <c r="P12"/>
      <c r="Q12"/>
      <c r="R12"/>
    </row>
    <row r="13" spans="1:18" x14ac:dyDescent="0.25">
      <c r="P13"/>
      <c r="Q13"/>
      <c r="R13"/>
    </row>
    <row r="14" spans="1:18" x14ac:dyDescent="0.25">
      <c r="P14"/>
      <c r="Q14"/>
      <c r="R14"/>
    </row>
    <row r="15" spans="1:18" x14ac:dyDescent="0.25">
      <c r="P15"/>
      <c r="Q15"/>
      <c r="R15"/>
    </row>
    <row r="16" spans="1:18" x14ac:dyDescent="0.25">
      <c r="P16"/>
      <c r="Q16"/>
      <c r="R16"/>
    </row>
    <row r="17" spans="1:18" x14ac:dyDescent="0.25">
      <c r="P17"/>
      <c r="Q17"/>
      <c r="R17"/>
    </row>
    <row r="18" spans="1:18" x14ac:dyDescent="0.25">
      <c r="P18"/>
      <c r="Q18"/>
      <c r="R18"/>
    </row>
    <row r="19" spans="1:18" x14ac:dyDescent="0.25">
      <c r="P19"/>
      <c r="Q19"/>
      <c r="R19"/>
    </row>
    <row r="20" spans="1:18" x14ac:dyDescent="0.25">
      <c r="P20"/>
      <c r="Q20"/>
      <c r="R20"/>
    </row>
    <row r="21" spans="1:18" x14ac:dyDescent="0.25">
      <c r="P21"/>
      <c r="Q21"/>
      <c r="R21"/>
    </row>
    <row r="22" spans="1:18" x14ac:dyDescent="0.25">
      <c r="A22" s="108"/>
      <c r="P22"/>
      <c r="Q22"/>
      <c r="R22"/>
    </row>
    <row r="23" spans="1:18" x14ac:dyDescent="0.25">
      <c r="A23" s="108"/>
      <c r="P23"/>
      <c r="Q23"/>
      <c r="R23"/>
    </row>
    <row r="24" spans="1:18" x14ac:dyDescent="0.25">
      <c r="A24" s="108"/>
      <c r="O24"/>
      <c r="P24"/>
      <c r="Q24"/>
      <c r="R24"/>
    </row>
    <row r="25" spans="1:18" x14ac:dyDescent="0.25">
      <c r="O25"/>
      <c r="P25"/>
      <c r="Q25"/>
      <c r="R25"/>
    </row>
    <row r="26" spans="1:18" x14ac:dyDescent="0.25">
      <c r="O26"/>
      <c r="P26"/>
      <c r="Q26"/>
      <c r="R26"/>
    </row>
    <row r="27" spans="1:18" x14ac:dyDescent="0.25">
      <c r="P27"/>
      <c r="Q27"/>
      <c r="R27"/>
    </row>
    <row r="32" spans="1:18" x14ac:dyDescent="0.25">
      <c r="A32" s="149" t="s">
        <v>320</v>
      </c>
    </row>
    <row r="33" spans="1:1" x14ac:dyDescent="0.25">
      <c r="A33" s="4" t="s">
        <v>279</v>
      </c>
    </row>
    <row r="34" spans="1:1" x14ac:dyDescent="0.25">
      <c r="A34" s="4" t="s">
        <v>306</v>
      </c>
    </row>
    <row r="35" spans="1:1" x14ac:dyDescent="0.25">
      <c r="A35" s="4" t="s">
        <v>141</v>
      </c>
    </row>
  </sheetData>
  <pageMargins left="0.7" right="0.7" top="0.75" bottom="0.75" header="0.3" footer="0.3"/>
  <pageSetup paperSize="9" scale="9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0"/>
  <sheetViews>
    <sheetView showGridLines="0" workbookViewId="0">
      <selection activeCell="A29" sqref="A29"/>
    </sheetView>
  </sheetViews>
  <sheetFormatPr baseColWidth="10" defaultRowHeight="15" x14ac:dyDescent="0.25"/>
  <cols>
    <col min="1" max="17" width="11.42578125" style="14"/>
  </cols>
  <sheetData>
    <row r="1" spans="1:18" x14ac:dyDescent="0.25">
      <c r="A1" s="107" t="s">
        <v>142</v>
      </c>
    </row>
    <row r="3" spans="1:18" x14ac:dyDescent="0.25">
      <c r="A3" s="101"/>
      <c r="B3" s="101" t="s">
        <v>101</v>
      </c>
      <c r="C3" s="101" t="s">
        <v>102</v>
      </c>
      <c r="D3" s="101" t="s">
        <v>103</v>
      </c>
      <c r="E3" s="101" t="s">
        <v>104</v>
      </c>
      <c r="F3" s="101" t="s">
        <v>105</v>
      </c>
      <c r="G3" s="101" t="s">
        <v>106</v>
      </c>
      <c r="H3" s="101" t="s">
        <v>107</v>
      </c>
      <c r="I3" s="101" t="s">
        <v>108</v>
      </c>
      <c r="J3" s="101" t="s">
        <v>109</v>
      </c>
      <c r="K3" s="101" t="s">
        <v>110</v>
      </c>
      <c r="L3" s="101" t="s">
        <v>111</v>
      </c>
      <c r="M3" s="101" t="s">
        <v>112</v>
      </c>
      <c r="N3" s="101" t="s">
        <v>113</v>
      </c>
      <c r="O3" s="101" t="s">
        <v>114</v>
      </c>
      <c r="P3" s="101" t="s">
        <v>115</v>
      </c>
      <c r="Q3" s="101" t="s">
        <v>116</v>
      </c>
      <c r="R3" s="98" t="s">
        <v>117</v>
      </c>
    </row>
    <row r="4" spans="1:18" x14ac:dyDescent="0.25">
      <c r="A4" s="101" t="s">
        <v>118</v>
      </c>
      <c r="B4" s="104">
        <v>0.64763399026488622</v>
      </c>
      <c r="C4" s="104">
        <v>1.5855602140126095</v>
      </c>
      <c r="D4" s="104">
        <v>4.164611443221844</v>
      </c>
      <c r="E4" s="104">
        <v>4.6281425122946089</v>
      </c>
      <c r="F4" s="104">
        <v>2.2486255569402847</v>
      </c>
      <c r="G4" s="104">
        <v>1.2302884547208042</v>
      </c>
      <c r="H4" s="104">
        <v>0.79540440510466903</v>
      </c>
      <c r="I4" s="104">
        <v>0.5481345047616617</v>
      </c>
      <c r="J4" s="104">
        <v>0.48138497270977626</v>
      </c>
      <c r="K4" s="104">
        <v>0.41182514519655294</v>
      </c>
      <c r="L4" s="104">
        <v>0.28351435592888385</v>
      </c>
      <c r="M4" s="104">
        <v>0.19955863158594708</v>
      </c>
      <c r="N4" s="104">
        <v>0.13766323123852095</v>
      </c>
      <c r="O4" s="104">
        <v>8.9681094949633638E-2</v>
      </c>
      <c r="P4" s="104">
        <v>8.2545638141410013E-2</v>
      </c>
      <c r="Q4" s="104">
        <v>6.3469643392996516E-2</v>
      </c>
    </row>
    <row r="5" spans="1:18" x14ac:dyDescent="0.25">
      <c r="A5" s="101" t="s">
        <v>56</v>
      </c>
      <c r="B5" s="104">
        <v>0.93035391821178226</v>
      </c>
      <c r="C5" s="104">
        <v>2.2979403637185358</v>
      </c>
      <c r="D5" s="104">
        <v>7.0913587489441889</v>
      </c>
      <c r="E5" s="104">
        <v>8.5239330930463684</v>
      </c>
      <c r="F5" s="104">
        <v>4.1518988353977297</v>
      </c>
      <c r="G5" s="104">
        <v>2.1804699368064964</v>
      </c>
      <c r="H5" s="104">
        <v>1.3795914071723479</v>
      </c>
      <c r="I5" s="104">
        <v>0.86337167974623463</v>
      </c>
      <c r="J5" s="104">
        <v>0.82358167696916784</v>
      </c>
      <c r="K5" s="104">
        <v>0.71296005686758324</v>
      </c>
      <c r="L5" s="104">
        <v>0.48119505251721206</v>
      </c>
      <c r="M5" s="104">
        <v>0.33901129407056335</v>
      </c>
      <c r="N5" s="104">
        <v>0.23005549138529086</v>
      </c>
      <c r="O5" s="104">
        <v>0.1512655091137404</v>
      </c>
      <c r="P5" s="104">
        <v>0.1355507267449006</v>
      </c>
      <c r="Q5" s="104">
        <v>9.5513400117164277E-2</v>
      </c>
    </row>
    <row r="6" spans="1:18" x14ac:dyDescent="0.25">
      <c r="A6" s="101" t="s">
        <v>39</v>
      </c>
      <c r="B6" s="104">
        <v>0.37624634004116581</v>
      </c>
      <c r="C6" s="104">
        <v>0.90365726580728989</v>
      </c>
      <c r="D6" s="104">
        <v>1.3681154081687157</v>
      </c>
      <c r="E6" s="104">
        <v>0.94080735094568546</v>
      </c>
      <c r="F6" s="104">
        <v>0.39369619074855855</v>
      </c>
      <c r="G6" s="104">
        <v>0.25826311730925744</v>
      </c>
      <c r="H6" s="104">
        <v>0.18152750602945228</v>
      </c>
      <c r="I6" s="104">
        <v>0.1552488737066566</v>
      </c>
      <c r="J6" s="104">
        <v>0.13102105955357823</v>
      </c>
      <c r="K6" s="104">
        <v>0.10418083173704612</v>
      </c>
      <c r="L6" s="104">
        <v>7.8110134220470501E-2</v>
      </c>
      <c r="M6" s="104">
        <v>5.1389374869551308E-2</v>
      </c>
      <c r="N6" s="104">
        <v>3.6227669771085512E-2</v>
      </c>
      <c r="O6" s="104">
        <v>2.0811448081335088E-2</v>
      </c>
      <c r="P6" s="104">
        <v>2.120001427197428E-2</v>
      </c>
      <c r="Q6" s="104">
        <v>1.2380642374736578E-2</v>
      </c>
    </row>
    <row r="22" spans="1:17" x14ac:dyDescent="0.25">
      <c r="A22" s="108"/>
    </row>
    <row r="23" spans="1:17" x14ac:dyDescent="0.25">
      <c r="A23" s="108"/>
    </row>
    <row r="24" spans="1:17" x14ac:dyDescent="0.25">
      <c r="A24" s="108"/>
      <c r="Q24"/>
    </row>
    <row r="25" spans="1:17" x14ac:dyDescent="0.25">
      <c r="Q25"/>
    </row>
    <row r="26" spans="1:17" x14ac:dyDescent="0.25">
      <c r="Q26"/>
    </row>
    <row r="28" spans="1:17" x14ac:dyDescent="0.25">
      <c r="A28" s="14" t="s">
        <v>321</v>
      </c>
    </row>
    <row r="29" spans="1:17" x14ac:dyDescent="0.25">
      <c r="A29" s="14" t="s">
        <v>277</v>
      </c>
    </row>
    <row r="30" spans="1:17" x14ac:dyDescent="0.25">
      <c r="A30" s="14" t="s">
        <v>289</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showGridLines="0" workbookViewId="0">
      <selection activeCell="A23" sqref="A23"/>
    </sheetView>
  </sheetViews>
  <sheetFormatPr baseColWidth="10" defaultRowHeight="15" x14ac:dyDescent="0.25"/>
  <cols>
    <col min="1" max="1" width="31.28515625" customWidth="1"/>
  </cols>
  <sheetData>
    <row r="1" spans="1:4" x14ac:dyDescent="0.25">
      <c r="A1" s="108" t="s">
        <v>143</v>
      </c>
    </row>
    <row r="3" spans="1:4" x14ac:dyDescent="0.25">
      <c r="A3" s="11"/>
      <c r="B3" s="11" t="s">
        <v>54</v>
      </c>
      <c r="C3" s="11"/>
      <c r="D3" s="11"/>
    </row>
    <row r="4" spans="1:4" x14ac:dyDescent="0.25">
      <c r="A4" s="11"/>
      <c r="B4" s="11" t="s">
        <v>22</v>
      </c>
      <c r="C4" s="11" t="s">
        <v>51</v>
      </c>
      <c r="D4" s="11" t="s">
        <v>52</v>
      </c>
    </row>
    <row r="5" spans="1:4" x14ac:dyDescent="0.25">
      <c r="A5" s="11" t="s">
        <v>118</v>
      </c>
      <c r="B5" s="12">
        <v>36.427925106146034</v>
      </c>
      <c r="C5" s="12">
        <v>18.642722906661099</v>
      </c>
      <c r="D5" s="12">
        <v>44.929351987192874</v>
      </c>
    </row>
    <row r="6" spans="1:4" x14ac:dyDescent="0.25">
      <c r="A6" s="11" t="s">
        <v>47</v>
      </c>
      <c r="B6" s="12">
        <v>37.726073490612933</v>
      </c>
      <c r="C6" s="12">
        <v>19.137383856536534</v>
      </c>
      <c r="D6" s="12">
        <v>43.136542652850537</v>
      </c>
    </row>
    <row r="7" spans="1:4" x14ac:dyDescent="0.25">
      <c r="A7" s="11" t="s">
        <v>312</v>
      </c>
      <c r="B7" s="12">
        <v>32.972225937318889</v>
      </c>
      <c r="C7" s="12">
        <v>22.179127100887165</v>
      </c>
      <c r="D7" s="12">
        <v>44.848646961793946</v>
      </c>
    </row>
    <row r="8" spans="1:4" x14ac:dyDescent="0.25">
      <c r="A8" s="11" t="s">
        <v>120</v>
      </c>
      <c r="B8" s="12">
        <v>40.038691401526926</v>
      </c>
      <c r="C8" s="12">
        <v>16.886033094966663</v>
      </c>
      <c r="D8" s="12">
        <v>43.075275503506411</v>
      </c>
    </row>
    <row r="9" spans="1:4" x14ac:dyDescent="0.25">
      <c r="A9" s="11" t="s">
        <v>121</v>
      </c>
      <c r="B9" s="12">
        <v>80.495689655172413</v>
      </c>
      <c r="C9" s="12">
        <v>15.84051724137931</v>
      </c>
      <c r="D9" s="12">
        <v>3.6637931034482754</v>
      </c>
    </row>
    <row r="10" spans="1:4" x14ac:dyDescent="0.25">
      <c r="A10" s="11" t="s">
        <v>122</v>
      </c>
      <c r="B10" s="12">
        <v>14.461883408071749</v>
      </c>
      <c r="C10" s="12">
        <v>12.152466367713005</v>
      </c>
      <c r="D10" s="12">
        <v>73.385650224215254</v>
      </c>
    </row>
    <row r="11" spans="1:4" x14ac:dyDescent="0.25">
      <c r="A11" s="11" t="s">
        <v>9</v>
      </c>
      <c r="B11" s="12">
        <v>14.944995975315267</v>
      </c>
      <c r="C11" s="12">
        <v>12.422860209283607</v>
      </c>
      <c r="D11" s="12">
        <v>72.632143815401122</v>
      </c>
    </row>
    <row r="12" spans="1:4" x14ac:dyDescent="0.25">
      <c r="A12" s="11" t="s">
        <v>10</v>
      </c>
      <c r="B12" s="12">
        <v>12.005457025920874</v>
      </c>
      <c r="C12" s="12">
        <v>10.777626193724419</v>
      </c>
      <c r="D12" s="12">
        <v>77.216916780354708</v>
      </c>
    </row>
    <row r="13" spans="1:4" x14ac:dyDescent="0.25">
      <c r="A13" s="11" t="s">
        <v>45</v>
      </c>
      <c r="B13" s="12">
        <v>56.692406692406692</v>
      </c>
      <c r="C13" s="12">
        <v>26.74388674388674</v>
      </c>
      <c r="D13" s="12">
        <v>16.563706563706564</v>
      </c>
    </row>
    <row r="14" spans="1:4" x14ac:dyDescent="0.25">
      <c r="A14" s="11" t="s">
        <v>123</v>
      </c>
      <c r="B14" s="12">
        <v>5.7507987220447285</v>
      </c>
      <c r="C14" s="12">
        <v>23.322683706070286</v>
      </c>
      <c r="D14" s="12">
        <v>70.926517571884986</v>
      </c>
    </row>
    <row r="15" spans="1:4" x14ac:dyDescent="0.25">
      <c r="A15" s="11" t="s">
        <v>50</v>
      </c>
      <c r="B15" s="12">
        <v>26.890756302521009</v>
      </c>
      <c r="C15" s="12">
        <v>59.663865546218489</v>
      </c>
      <c r="D15" s="12">
        <v>13.445378151260504</v>
      </c>
    </row>
    <row r="16" spans="1:4" x14ac:dyDescent="0.25">
      <c r="A16" s="11" t="s">
        <v>124</v>
      </c>
      <c r="B16" s="12">
        <v>60.040650406504071</v>
      </c>
      <c r="C16" s="12">
        <v>32.479674796747965</v>
      </c>
      <c r="D16" s="12">
        <v>7.4796747967479673</v>
      </c>
    </row>
    <row r="17" spans="1:4" x14ac:dyDescent="0.25">
      <c r="A17" s="11" t="s">
        <v>125</v>
      </c>
      <c r="B17" s="12">
        <v>71.693323178471687</v>
      </c>
      <c r="C17" s="12">
        <v>23.254633155623257</v>
      </c>
      <c r="D17" s="12">
        <v>5.0520436659050514</v>
      </c>
    </row>
    <row r="18" spans="1:4" x14ac:dyDescent="0.25">
      <c r="A18" s="11" t="s">
        <v>129</v>
      </c>
      <c r="B18" s="12">
        <v>18.975202082477054</v>
      </c>
      <c r="C18" s="12">
        <v>10.439786272092068</v>
      </c>
      <c r="D18" s="12">
        <v>70.585011645430882</v>
      </c>
    </row>
    <row r="19" spans="1:4" x14ac:dyDescent="0.25">
      <c r="A19" s="11" t="s">
        <v>11</v>
      </c>
      <c r="B19" s="12">
        <v>16.30308318789994</v>
      </c>
      <c r="C19" s="12">
        <v>9.7876672484002327</v>
      </c>
      <c r="D19" s="12">
        <v>73.909249563699831</v>
      </c>
    </row>
    <row r="20" spans="1:4" x14ac:dyDescent="0.25">
      <c r="A20" s="11" t="s">
        <v>119</v>
      </c>
      <c r="B20" s="12">
        <v>62.411347517730498</v>
      </c>
      <c r="C20" s="12">
        <v>21.040189125295509</v>
      </c>
      <c r="D20" s="12">
        <v>16.548463356973993</v>
      </c>
    </row>
    <row r="22" spans="1:4" x14ac:dyDescent="0.25">
      <c r="A22" s="108" t="s">
        <v>322</v>
      </c>
    </row>
    <row r="23" spans="1:4" x14ac:dyDescent="0.25">
      <c r="A23" s="108" t="s">
        <v>281</v>
      </c>
    </row>
    <row r="24" spans="1:4" x14ac:dyDescent="0.25">
      <c r="A24" s="108" t="s">
        <v>282</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showGridLines="0" workbookViewId="0">
      <selection activeCell="A29" sqref="A29"/>
    </sheetView>
  </sheetViews>
  <sheetFormatPr baseColWidth="10" defaultRowHeight="15" x14ac:dyDescent="0.25"/>
  <sheetData>
    <row r="1" spans="1:15" x14ac:dyDescent="0.25">
      <c r="A1" s="5" t="s">
        <v>313</v>
      </c>
    </row>
    <row r="3" spans="1:15" ht="24" x14ac:dyDescent="0.25">
      <c r="A3" s="102"/>
      <c r="B3" s="100" t="s">
        <v>101</v>
      </c>
      <c r="C3" s="100" t="s">
        <v>102</v>
      </c>
      <c r="D3" s="100" t="s">
        <v>103</v>
      </c>
      <c r="E3" s="100" t="s">
        <v>104</v>
      </c>
      <c r="F3" s="100" t="s">
        <v>105</v>
      </c>
      <c r="G3" s="100" t="s">
        <v>106</v>
      </c>
      <c r="H3" s="100" t="s">
        <v>107</v>
      </c>
      <c r="I3" s="100" t="s">
        <v>108</v>
      </c>
      <c r="J3" s="100" t="s">
        <v>109</v>
      </c>
      <c r="K3" s="100" t="s">
        <v>110</v>
      </c>
      <c r="L3" s="100" t="s">
        <v>111</v>
      </c>
      <c r="M3" s="100" t="s">
        <v>112</v>
      </c>
      <c r="N3" s="100" t="s">
        <v>113</v>
      </c>
      <c r="O3" s="100" t="s">
        <v>55</v>
      </c>
    </row>
    <row r="4" spans="1:15" x14ac:dyDescent="0.25">
      <c r="A4" s="92" t="s">
        <v>56</v>
      </c>
      <c r="B4" s="90">
        <v>2.44</v>
      </c>
      <c r="C4" s="90">
        <v>6.43</v>
      </c>
      <c r="D4" s="90">
        <v>17.12</v>
      </c>
      <c r="E4" s="90">
        <v>30.17</v>
      </c>
      <c r="F4" s="90">
        <v>12.18</v>
      </c>
      <c r="G4" s="90">
        <v>5.86</v>
      </c>
      <c r="H4" s="90">
        <v>3.59</v>
      </c>
      <c r="I4" s="90">
        <v>2.73</v>
      </c>
      <c r="J4" s="90">
        <v>2</v>
      </c>
      <c r="K4" s="90">
        <v>1.81</v>
      </c>
      <c r="L4" s="90">
        <v>1.29</v>
      </c>
      <c r="M4" s="90">
        <v>0.86</v>
      </c>
      <c r="N4" s="90">
        <v>0.52</v>
      </c>
      <c r="O4" s="90">
        <v>0.85</v>
      </c>
    </row>
    <row r="5" spans="1:15" x14ac:dyDescent="0.25">
      <c r="A5" s="92" t="s">
        <v>39</v>
      </c>
      <c r="B5" s="90">
        <v>1.1100000000000001</v>
      </c>
      <c r="C5" s="90">
        <v>3.1</v>
      </c>
      <c r="D5" s="90">
        <v>2.76</v>
      </c>
      <c r="E5" s="90">
        <v>2.1</v>
      </c>
      <c r="F5" s="90">
        <v>1</v>
      </c>
      <c r="G5" s="90">
        <v>0.63</v>
      </c>
      <c r="H5" s="90">
        <v>0.38</v>
      </c>
      <c r="I5" s="90">
        <v>0.28000000000000003</v>
      </c>
      <c r="J5" s="90">
        <v>0.27</v>
      </c>
      <c r="K5" s="90">
        <v>0.14000000000000001</v>
      </c>
      <c r="L5" s="90">
        <v>0.14000000000000001</v>
      </c>
      <c r="M5" s="90">
        <v>0.09</v>
      </c>
      <c r="N5" s="90">
        <v>0.04</v>
      </c>
      <c r="O5" s="90">
        <v>0.08</v>
      </c>
    </row>
    <row r="6" spans="1:15" x14ac:dyDescent="0.25">
      <c r="A6" s="92" t="s">
        <v>57</v>
      </c>
      <c r="B6" s="12">
        <v>31.281407035175878</v>
      </c>
      <c r="C6" s="12">
        <v>32.538569424964933</v>
      </c>
      <c r="D6" s="12">
        <v>13.898229096615108</v>
      </c>
      <c r="E6" s="12">
        <v>6.5073224647692731</v>
      </c>
      <c r="F6" s="12">
        <v>7.6064908722109541</v>
      </c>
      <c r="G6" s="12">
        <v>9.7527472527472536</v>
      </c>
      <c r="H6" s="12">
        <v>9.5505617977528079</v>
      </c>
      <c r="I6" s="12">
        <v>9.3195266272189361</v>
      </c>
      <c r="J6" s="12">
        <v>11.96078431372549</v>
      </c>
      <c r="K6" s="12">
        <v>7.077625570776255</v>
      </c>
      <c r="L6" s="12">
        <v>9.6875</v>
      </c>
      <c r="M6" s="12">
        <v>9.8130841121495322</v>
      </c>
      <c r="N6" s="12">
        <v>7.9365079365079358</v>
      </c>
      <c r="O6" s="12">
        <v>8.6124401913875595</v>
      </c>
    </row>
    <row r="28" spans="1:1" x14ac:dyDescent="0.25">
      <c r="A28" s="14" t="s">
        <v>323</v>
      </c>
    </row>
    <row r="29" spans="1:1" x14ac:dyDescent="0.25">
      <c r="A29" s="14" t="s">
        <v>305</v>
      </c>
    </row>
    <row r="30" spans="1:1" x14ac:dyDescent="0.25">
      <c r="A30" s="14" t="s">
        <v>289</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7"/>
  <sheetViews>
    <sheetView showGridLines="0" workbookViewId="0">
      <selection activeCell="H29" sqref="H29"/>
    </sheetView>
  </sheetViews>
  <sheetFormatPr baseColWidth="10" defaultRowHeight="15" x14ac:dyDescent="0.25"/>
  <sheetData>
    <row r="1" spans="1:15" x14ac:dyDescent="0.25">
      <c r="A1" s="5" t="s">
        <v>154</v>
      </c>
    </row>
    <row r="3" spans="1:15" ht="24" x14ac:dyDescent="0.25">
      <c r="A3" s="102"/>
      <c r="B3" s="100" t="s">
        <v>101</v>
      </c>
      <c r="C3" s="100" t="s">
        <v>102</v>
      </c>
      <c r="D3" s="100" t="s">
        <v>103</v>
      </c>
      <c r="E3" s="100" t="s">
        <v>104</v>
      </c>
      <c r="F3" s="100" t="s">
        <v>105</v>
      </c>
      <c r="G3" s="100" t="s">
        <v>106</v>
      </c>
      <c r="H3" s="100" t="s">
        <v>107</v>
      </c>
      <c r="I3" s="100" t="s">
        <v>108</v>
      </c>
      <c r="J3" s="100" t="s">
        <v>109</v>
      </c>
      <c r="K3" s="100" t="s">
        <v>110</v>
      </c>
      <c r="L3" s="100" t="s">
        <v>111</v>
      </c>
      <c r="M3" s="100" t="s">
        <v>112</v>
      </c>
      <c r="N3" s="100" t="s">
        <v>113</v>
      </c>
      <c r="O3" s="100" t="s">
        <v>55</v>
      </c>
    </row>
    <row r="4" spans="1:15" x14ac:dyDescent="0.25">
      <c r="A4" s="92" t="s">
        <v>56</v>
      </c>
      <c r="B4" s="90">
        <v>3.4410041841004184</v>
      </c>
      <c r="C4" s="90">
        <v>8.98744769874477</v>
      </c>
      <c r="D4" s="90">
        <v>20.712970711297071</v>
      </c>
      <c r="E4" s="90">
        <v>22.279497907949793</v>
      </c>
      <c r="F4" s="90">
        <v>10.68786610878661</v>
      </c>
      <c r="G4" s="90">
        <v>5.8008368200836813</v>
      </c>
      <c r="H4" s="90">
        <v>3.7255230125523018</v>
      </c>
      <c r="I4" s="90">
        <v>2.5606694560669454</v>
      </c>
      <c r="J4" s="90">
        <v>2.115481171548117</v>
      </c>
      <c r="K4" s="90">
        <v>1.8811715481171547</v>
      </c>
      <c r="L4" s="90">
        <v>1.2719665271966527</v>
      </c>
      <c r="M4" s="90">
        <v>0.93054393305439331</v>
      </c>
      <c r="N4" s="90">
        <v>0.60251046025104604</v>
      </c>
      <c r="O4" s="90">
        <v>1.3723849372384938</v>
      </c>
    </row>
    <row r="5" spans="1:15" x14ac:dyDescent="0.25">
      <c r="A5" s="92" t="s">
        <v>39</v>
      </c>
      <c r="B5" s="90">
        <v>1.3255230125523012</v>
      </c>
      <c r="C5" s="90">
        <v>3.0928870292887027</v>
      </c>
      <c r="D5" s="90">
        <v>3.7355648535564856</v>
      </c>
      <c r="E5" s="90">
        <v>2.5907949790794977</v>
      </c>
      <c r="F5" s="90">
        <v>1.0175732217573221</v>
      </c>
      <c r="G5" s="90">
        <v>0.54225941422594148</v>
      </c>
      <c r="H5" s="90">
        <v>0.37489539748953976</v>
      </c>
      <c r="I5" s="90">
        <v>0.28451882845188287</v>
      </c>
      <c r="J5" s="90">
        <v>0.197489539748954</v>
      </c>
      <c r="K5" s="90">
        <v>0.18410041841004182</v>
      </c>
      <c r="L5" s="90">
        <v>0.10376569037656905</v>
      </c>
      <c r="M5" s="90">
        <v>7.0292887029288709E-2</v>
      </c>
      <c r="N5" s="90">
        <v>3.682008368200837E-2</v>
      </c>
      <c r="O5" s="90">
        <v>7.364016736401674E-2</v>
      </c>
    </row>
    <row r="6" spans="1:15" x14ac:dyDescent="0.25">
      <c r="A6" s="92" t="s">
        <v>57</v>
      </c>
      <c r="B6" s="12">
        <v>27.808988764044944</v>
      </c>
      <c r="C6" s="12">
        <v>25.602660016625105</v>
      </c>
      <c r="D6" s="12">
        <v>15.279299014238774</v>
      </c>
      <c r="E6" s="12">
        <v>10.417227456258411</v>
      </c>
      <c r="F6" s="12">
        <v>8.6931655704889899</v>
      </c>
      <c r="G6" s="12">
        <v>8.5488126649076506</v>
      </c>
      <c r="H6" s="12">
        <v>9.1428571428571423</v>
      </c>
      <c r="I6" s="12">
        <v>10</v>
      </c>
      <c r="J6" s="12">
        <v>8.5383502170766992</v>
      </c>
      <c r="K6" s="12">
        <v>8.9141004862236617</v>
      </c>
      <c r="L6" s="12">
        <v>7.5425790754257909</v>
      </c>
      <c r="M6" s="12">
        <v>7.023411371237458</v>
      </c>
      <c r="N6" s="12">
        <v>5.7591623036649215</v>
      </c>
      <c r="O6" s="12">
        <v>5.0925925925925926</v>
      </c>
    </row>
    <row r="25" spans="1:1" x14ac:dyDescent="0.25">
      <c r="A25" s="14" t="s">
        <v>314</v>
      </c>
    </row>
    <row r="26" spans="1:1" x14ac:dyDescent="0.25">
      <c r="A26" s="14" t="s">
        <v>305</v>
      </c>
    </row>
    <row r="27" spans="1:1" x14ac:dyDescent="0.25">
      <c r="A27" s="14" t="s">
        <v>289</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showGridLines="0" workbookViewId="0">
      <selection activeCell="A29" sqref="A29"/>
    </sheetView>
  </sheetViews>
  <sheetFormatPr baseColWidth="10" defaultRowHeight="15" x14ac:dyDescent="0.25"/>
  <sheetData>
    <row r="1" spans="1:15" x14ac:dyDescent="0.25">
      <c r="A1" s="5" t="s">
        <v>144</v>
      </c>
    </row>
    <row r="3" spans="1:15" ht="24" x14ac:dyDescent="0.25">
      <c r="A3" s="102"/>
      <c r="B3" s="100" t="s">
        <v>101</v>
      </c>
      <c r="C3" s="100" t="s">
        <v>102</v>
      </c>
      <c r="D3" s="100" t="s">
        <v>103</v>
      </c>
      <c r="E3" s="100" t="s">
        <v>104</v>
      </c>
      <c r="F3" s="100" t="s">
        <v>105</v>
      </c>
      <c r="G3" s="100" t="s">
        <v>106</v>
      </c>
      <c r="H3" s="100" t="s">
        <v>107</v>
      </c>
      <c r="I3" s="100" t="s">
        <v>108</v>
      </c>
      <c r="J3" s="100" t="s">
        <v>109</v>
      </c>
      <c r="K3" s="100" t="s">
        <v>110</v>
      </c>
      <c r="L3" s="100" t="s">
        <v>111</v>
      </c>
      <c r="M3" s="100" t="s">
        <v>112</v>
      </c>
      <c r="N3" s="100" t="s">
        <v>113</v>
      </c>
      <c r="O3" s="100" t="s">
        <v>55</v>
      </c>
    </row>
    <row r="4" spans="1:15" x14ac:dyDescent="0.25">
      <c r="A4" s="92" t="s">
        <v>56</v>
      </c>
      <c r="B4" s="90">
        <v>4.4843049327354258E-2</v>
      </c>
      <c r="C4" s="90">
        <v>0.85201793721973085</v>
      </c>
      <c r="D4" s="90">
        <v>11.79372197309417</v>
      </c>
      <c r="E4" s="90">
        <v>19.887892376681616</v>
      </c>
      <c r="F4" s="90">
        <v>16.434977578475337</v>
      </c>
      <c r="G4" s="90">
        <v>10.829596412556054</v>
      </c>
      <c r="H4" s="90">
        <v>8.4753363228699552</v>
      </c>
      <c r="I4" s="90">
        <v>7.3094170403587437</v>
      </c>
      <c r="J4" s="90">
        <v>4.8878923766816147</v>
      </c>
      <c r="K4" s="90">
        <v>5.0224215246636765</v>
      </c>
      <c r="L4" s="90">
        <v>2.8026905829596416</v>
      </c>
      <c r="M4" s="90">
        <v>1.8161434977578474</v>
      </c>
      <c r="N4" s="90">
        <v>0.7847533632286996</v>
      </c>
      <c r="O4" s="90">
        <v>1.0762331838565022</v>
      </c>
    </row>
    <row r="5" spans="1:15" x14ac:dyDescent="0.25">
      <c r="A5" s="92" t="s">
        <v>39</v>
      </c>
      <c r="B5" s="90">
        <v>4.4843049327354258E-2</v>
      </c>
      <c r="C5" s="90">
        <v>0.31390134529147978</v>
      </c>
      <c r="D5" s="90">
        <v>1.4125560538116593</v>
      </c>
      <c r="E5" s="90">
        <v>1.8161434977578474</v>
      </c>
      <c r="F5" s="90">
        <v>1.3452914798206279</v>
      </c>
      <c r="G5" s="90">
        <v>0.89686098654708524</v>
      </c>
      <c r="H5" s="90">
        <v>0.42600896860986542</v>
      </c>
      <c r="I5" s="90">
        <v>0.44843049327354262</v>
      </c>
      <c r="J5" s="90">
        <v>0.33632286995515698</v>
      </c>
      <c r="K5" s="90">
        <v>0.3811659192825112</v>
      </c>
      <c r="L5" s="90">
        <v>0.20179372197309417</v>
      </c>
      <c r="M5" s="90">
        <v>0.13452914798206278</v>
      </c>
      <c r="N5" s="90">
        <v>0.17937219730941703</v>
      </c>
      <c r="O5" s="90">
        <v>4.4843049327354258E-2</v>
      </c>
    </row>
    <row r="6" spans="1:15" x14ac:dyDescent="0.25">
      <c r="A6" s="92" t="s">
        <v>57</v>
      </c>
      <c r="B6" s="11"/>
      <c r="C6" s="11"/>
      <c r="D6" s="12">
        <v>10.696095076400679</v>
      </c>
      <c r="E6" s="12">
        <v>8.3677685950413228</v>
      </c>
      <c r="F6" s="12">
        <v>7.5662042875157622</v>
      </c>
      <c r="G6" s="12">
        <v>7.6481835564053542</v>
      </c>
      <c r="H6" s="12">
        <v>4.7858942065491181</v>
      </c>
      <c r="I6" s="12">
        <v>5.7803468208092488</v>
      </c>
      <c r="J6" s="12">
        <v>6.4377682403433472</v>
      </c>
      <c r="K6" s="12">
        <v>7.0539419087136928</v>
      </c>
      <c r="L6" s="12">
        <v>6.7164179104477615</v>
      </c>
      <c r="M6" s="12">
        <v>6.8965517241379306</v>
      </c>
      <c r="N6" s="11"/>
      <c r="O6" s="11"/>
    </row>
    <row r="22" spans="1:1" x14ac:dyDescent="0.25">
      <c r="A22" s="108"/>
    </row>
    <row r="23" spans="1:1" x14ac:dyDescent="0.25">
      <c r="A23" s="108"/>
    </row>
    <row r="24" spans="1:1" x14ac:dyDescent="0.25">
      <c r="A24" s="108"/>
    </row>
    <row r="28" spans="1:1" x14ac:dyDescent="0.25">
      <c r="A28" s="14" t="s">
        <v>324</v>
      </c>
    </row>
    <row r="29" spans="1:1" x14ac:dyDescent="0.25">
      <c r="A29" s="14" t="s">
        <v>305</v>
      </c>
    </row>
    <row r="30" spans="1:1" x14ac:dyDescent="0.25">
      <c r="A30" s="14" t="s">
        <v>289</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22</vt:i4>
      </vt:variant>
    </vt:vector>
  </HeadingPairs>
  <TitlesOfParts>
    <vt:vector size="22" baseType="lpstr">
      <vt:lpstr>Figure 1</vt:lpstr>
      <vt:lpstr>Figure 2</vt:lpstr>
      <vt:lpstr>Figure complémentaire 1</vt:lpstr>
      <vt:lpstr>Figure 3</vt:lpstr>
      <vt:lpstr>Figure 4</vt:lpstr>
      <vt:lpstr>Figure 5</vt:lpstr>
      <vt:lpstr>Figure 6</vt:lpstr>
      <vt:lpstr>Figure complémentaire 2</vt:lpstr>
      <vt:lpstr>Figure 7</vt:lpstr>
      <vt:lpstr>Figure complémentaire 3</vt:lpstr>
      <vt:lpstr>Figure complémentaire 4</vt:lpstr>
      <vt:lpstr>Figure complémentaire 5</vt:lpstr>
      <vt:lpstr>Figure complémentaire 6</vt:lpstr>
      <vt:lpstr>Figure 8</vt:lpstr>
      <vt:lpstr>Figure 9</vt:lpstr>
      <vt:lpstr>Figure complémentaire 7</vt:lpstr>
      <vt:lpstr>Figure 10</vt:lpstr>
      <vt:lpstr>Figure 11</vt:lpstr>
      <vt:lpstr>Figure 12</vt:lpstr>
      <vt:lpstr>Figure 13</vt:lpstr>
      <vt:lpstr>Figure 14</vt:lpstr>
      <vt:lpstr>Figure 15</vt:lpstr>
    </vt:vector>
  </TitlesOfParts>
  <Company>DSIC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MATINET Béryl</dc:creator>
  <cp:lastModifiedBy>MATINET Béryl</cp:lastModifiedBy>
  <cp:lastPrinted>2022-09-28T09:41:01Z</cp:lastPrinted>
  <dcterms:created xsi:type="dcterms:W3CDTF">2022-05-25T12:42:46Z</dcterms:created>
  <dcterms:modified xsi:type="dcterms:W3CDTF">2022-11-29T15:35:45Z</dcterms:modified>
</cp:coreProperties>
</file>